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fdbf0730f5b47d9" /></Relationships>
</file>

<file path=xl/workbook.xml><?xml version="1.0" encoding="utf-8"?>
<x:workbook xmlns:x="http://schemas.openxmlformats.org/spreadsheetml/2006/main">
  <x:sheets>
    <x:sheet xmlns:r="http://schemas.openxmlformats.org/officeDocument/2006/relationships" name="Hotel Data" sheetId="1" r:id="Rb71c415159004940"/>
    <x:sheet xmlns:r="http://schemas.openxmlformats.org/officeDocument/2006/relationships" name="Destination Summary" sheetId="2" r:id="R77ce1b41f7f94c0b"/>
    <x:sheet xmlns:r="http://schemas.openxmlformats.org/officeDocument/2006/relationships" name="Article Findings" sheetId="3" r:id="Rec424febb8814609"/>
    <x:sheet xmlns:r="http://schemas.openxmlformats.org/officeDocument/2006/relationships" name="Methodology" sheetId="4" r:id="R0cb1351affb14a4a"/>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0.00"/>
    <x:numFmt numFmtId="201" formatCode="yyyy-mm-dd"/>
    <x:numFmt numFmtId="202" formatCode="0.0%"/>
  </x:numFmts>
  <x:fonts count="7">
    <x:font>
      <x:sz val="11"/>
      <x:name val="Carlito"/>
    </x:font>
    <x:font>
      <x:b/>
      <x:sz val="18"/>
      <x:color rgb="FFFFFFFF"/>
      <x:name val="Carlito"/>
    </x:font>
    <x:font>
      <x:sz val="10"/>
      <x:color rgb="FF1F2937"/>
      <x:name val="Carlito"/>
    </x:font>
    <x:font>
      <x:b/>
      <x:sz val="11"/>
      <x:color rgb="FFFFFFFF"/>
      <x:name val="Carlito"/>
    </x:font>
    <x:font>
      <x:b/>
      <x:sz val="16"/>
      <x:color rgb="FF17324D"/>
      <x:name val="Carlito"/>
    </x:font>
    <x:font>
      <x:b/>
      <x:sz val="12"/>
      <x:color rgb="FF17324D"/>
      <x:name val="Carlito"/>
    </x:font>
    <x:font>
      <x:b/>
      <x:sz val="11"/>
      <x:color rgb="FF17324D"/>
      <x:name val="Carlito"/>
    </x:font>
  </x:fonts>
  <x:fills count="6">
    <x:fill>
      <x:patternFill patternType="none"/>
    </x:fill>
    <x:fill>
      <x:patternFill patternType="gray125"/>
    </x:fill>
    <x:fill>
      <x:patternFill patternType="solid">
        <x:fgColor rgb="FF17324D"/>
      </x:patternFill>
    </x:fill>
    <x:fill>
      <x:patternFill patternType="solid">
        <x:fgColor rgb="FFEAF1F8"/>
      </x:patternFill>
    </x:fill>
    <x:fill>
      <x:patternFill patternType="solid">
        <x:fgColor rgb="FFF5F8FB"/>
      </x:patternFill>
    </x:fill>
    <x:fill>
      <x:patternFill patternType="solid">
        <x:fgColor rgb="FFDCEAF7"/>
      </x:patternFill>
    </x:fill>
  </x:fills>
  <x:borders count="2">
    <x:border/>
    <x:border/>
  </x:borders>
  <x:cellStyleXfs count="1">
    <x:xf numFmtId="0" fontId="0" fillId="0" borderId="0"/>
  </x:cellStyleXfs>
  <x:cellXfs count="70">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2" fillId="3" borderId="1" xfId="0" applyNumberFormat="1" applyFont="1" applyFill="1" applyBorder="1" applyAlignment="1">
      <x:alignment vertical="center" wrapText="1"/>
    </x:xf>
    <x:xf numFmtId="0" fontId="3" fillId="2" borderId="0" xfId="0" applyNumberFormat="1" applyFont="1" applyFill="1" applyBorder="1"/>
    <x:xf numFmtId="0" fontId="3" fillId="2" borderId="0" xfId="0" applyNumberFormat="1" applyFont="1" applyFill="1" applyBorder="1" applyAlignment="1">
      <x:alignment wrapText="1"/>
    </x:xf>
    <x:xf numFmtId="0" fontId="3" fillId="2" borderId="0" xfId="0" applyNumberFormat="1" applyFont="1" applyFill="1" applyBorder="1" applyAlignment="1">
      <x:alignment horizontal="center" wrapText="1"/>
    </x:xf>
    <x:xf numFmtId="0" fontId="3" fillId="2" borderId="0" xfId="0" applyNumberFormat="1" applyFont="1" applyFill="1" applyBorder="1" applyAlignment="1">
      <x:alignment horizontal="center" vertical="center" wrapText="1"/>
    </x:xf>
    <x:xf numFmtId="0" fontId="3" fillId="2" borderId="1" xfId="0" applyNumberFormat="1" applyFont="1" applyFill="1" applyBorder="1"/>
    <x:xf numFmtId="0" fontId="3" fillId="2" borderId="1" xfId="0" applyNumberFormat="1" applyFont="1" applyFill="1" applyBorder="1" applyAlignment="1">
      <x:alignment wrapText="1"/>
    </x:xf>
    <x:xf numFmtId="0" fontId="3" fillId="2" borderId="1" xfId="0" applyNumberFormat="1" applyFont="1" applyFill="1" applyBorder="1" applyAlignment="1">
      <x:alignment horizontal="center" wrapText="1"/>
    </x:xf>
    <x:xf numFmtId="0" fontId="3" fillId="2" borderId="1" xfId="0" applyNumberFormat="1" applyFont="1" applyFill="1" applyBorder="1" applyAlignment="1">
      <x:alignment horizontal="center" vertical="center" wrapText="1"/>
    </x:xf>
    <x:xf numFmtId="200" fontId="0" fillId="0" borderId="0" xfId="0" applyNumberFormat="1" applyFont="1" applyFill="1" applyBorder="1"/>
    <x:xf numFmtId="200" fontId="0" fillId="0" borderId="1" xfId="0" applyNumberFormat="1" applyFont="1" applyFill="1" applyBorder="1"/>
    <x:xf numFmtId="201" fontId="0" fillId="0" borderId="0" xfId="0" applyNumberFormat="1" applyFont="1" applyFill="1" applyBorder="1"/>
    <x:xf numFmtId="201" fontId="0" fillId="0" borderId="1" xfId="0" applyNumberFormat="1" applyFont="1" applyFill="1" applyBorder="1"/>
    <x:xf numFmtId="0" fontId="0" fillId="0" borderId="0" xfId="0" applyNumberFormat="1" applyFont="1" applyFill="1" applyBorder="1" applyAlignment="1">
      <x:alignment vertical="top"/>
    </x:xf>
    <x:xf numFmtId="200" fontId="0" fillId="0" borderId="0" xfId="0" applyNumberFormat="1" applyFont="1" applyFill="1" applyBorder="1" applyAlignment="1">
      <x:alignment vertical="top"/>
    </x:xf>
    <x:xf numFmtId="201" fontId="0" fillId="0" borderId="0" xfId="0" applyNumberFormat="1" applyFont="1" applyFill="1" applyBorder="1" applyAlignment="1">
      <x:alignment vertical="top"/>
    </x:xf>
    <x:xf numFmtId="0" fontId="0" fillId="0" borderId="1" xfId="0" applyNumberFormat="1" applyFont="1" applyFill="1" applyBorder="1" applyAlignment="1">
      <x:alignment vertical="top"/>
    </x:xf>
    <x:xf numFmtId="200" fontId="0" fillId="0" borderId="1" xfId="0" applyNumberFormat="1" applyFont="1" applyFill="1" applyBorder="1" applyAlignment="1">
      <x:alignment vertical="top"/>
    </x:xf>
    <x:xf numFmtId="201" fontId="0" fillId="0" borderId="1" xfId="0" applyNumberFormat="1" applyFont="1" applyFill="1" applyBorder="1" applyAlignment="1">
      <x:alignment vertical="top"/>
    </x:xf>
    <x:xf numFmtId="0" fontId="0" fillId="0" borderId="0" xfId="0" applyNumberFormat="1" applyFont="1" applyFill="1" applyBorder="1" applyAlignment="1">
      <x:alignment vertical="top" wrapText="1"/>
    </x:xf>
    <x:xf numFmtId="200" fontId="0" fillId="0" borderId="0" xfId="0" applyNumberFormat="1" applyFont="1" applyFill="1" applyBorder="1" applyAlignment="1">
      <x:alignment vertical="top" wrapText="1"/>
    </x:xf>
    <x:xf numFmtId="201" fontId="0" fillId="0" borderId="0" xfId="0" applyNumberFormat="1" applyFont="1" applyFill="1" applyBorder="1" applyAlignment="1">
      <x:alignment vertical="top" wrapText="1"/>
    </x:xf>
    <x:xf numFmtId="0" fontId="0" fillId="0" borderId="1" xfId="0" applyNumberFormat="1" applyFont="1" applyFill="1" applyBorder="1" applyAlignment="1">
      <x:alignment vertical="top" wrapText="1"/>
    </x:xf>
    <x:xf numFmtId="200" fontId="0" fillId="0" borderId="1" xfId="0" applyNumberFormat="1" applyFont="1" applyFill="1" applyBorder="1" applyAlignment="1">
      <x:alignment vertical="top" wrapText="1"/>
    </x:xf>
    <x:xf numFmtId="201" fontId="0" fillId="0" borderId="1" xfId="0" applyNumberFormat="1" applyFont="1" applyFill="1" applyBorder="1" applyAlignment="1">
      <x:alignment vertical="top" wrapText="1"/>
    </x:xf>
    <x:xf numFmtId="202" fontId="0" fillId="0" borderId="0" xfId="0" applyNumberFormat="1" applyFont="1" applyFill="1" applyBorder="1"/>
    <x:xf numFmtId="202" fontId="0" fillId="0" borderId="1" xfId="0" applyNumberFormat="1" applyFont="1" applyFill="1" applyBorder="1"/>
    <x:xf numFmtId="0" fontId="0" fillId="0" borderId="0" xfId="0" applyNumberFormat="1" applyFont="1" applyFill="1" applyBorder="1" applyAlignment="1">
      <x:alignment wrapText="1"/>
    </x:xf>
    <x:xf numFmtId="202" fontId="0" fillId="0" borderId="0" xfId="0" applyNumberFormat="1" applyFont="1" applyFill="1" applyBorder="1" applyAlignment="1">
      <x:alignment wrapText="1"/>
    </x:xf>
    <x:xf numFmtId="20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202" fontId="0" fillId="0" borderId="1" xfId="0" applyNumberFormat="1" applyFont="1" applyFill="1" applyBorder="1" applyAlignment="1">
      <x:alignment wrapText="1"/>
    </x:xf>
    <x:xf numFmtId="200" fontId="0" fillId="0" borderId="1" xfId="0" applyNumberFormat="1" applyFont="1" applyFill="1" applyBorder="1" applyAlignment="1">
      <x:alignment wrapText="1"/>
    </x:xf>
    <x:xf numFmtId="0" fontId="3" fillId="2" borderId="0" xfId="0" applyNumberFormat="1" applyFont="1" applyFill="1" applyBorder="1" applyAlignment="1">
      <x:alignment horizontal="center"/>
    </x:xf>
    <x:xf numFmtId="0" fontId="3" fillId="2" borderId="1" xfId="0" applyNumberFormat="1" applyFont="1" applyFill="1" applyBorder="1" applyAlignment="1">
      <x:alignment horizontal="center"/>
    </x:xf>
    <x:xf numFmtId="0" fontId="0" fillId="4" borderId="0" xfId="0" applyNumberFormat="1" applyFont="1" applyFill="1" applyBorder="1"/>
    <x:xf numFmtId="0" fontId="4" fillId="4" borderId="0" xfId="0" applyNumberFormat="1" applyFont="1" applyFill="1" applyBorder="1"/>
    <x:xf numFmtId="0" fontId="4" fillId="4" borderId="0" xfId="0" applyNumberFormat="1" applyFont="1" applyFill="1" applyBorder="1" applyAlignment="1">
      <x:alignment horizontal="center"/>
    </x:xf>
    <x:xf numFmtId="0" fontId="0" fillId="4" borderId="1" xfId="0" applyNumberFormat="1" applyFont="1" applyFill="1" applyBorder="1"/>
    <x:xf numFmtId="0" fontId="4" fillId="4" borderId="1" xfId="0" applyNumberFormat="1" applyFont="1" applyFill="1" applyBorder="1"/>
    <x:xf numFmtId="0" fontId="4" fillId="4" borderId="1" xfId="0" applyNumberFormat="1" applyFont="1" applyFill="1" applyBorder="1" applyAlignment="1">
      <x:alignment horizontal="center"/>
    </x:xf>
    <x:xf numFmtId="202" fontId="4" fillId="4" borderId="0" xfId="0" applyNumberFormat="1" applyFont="1" applyFill="1" applyBorder="1" applyAlignment="1">
      <x:alignment horizontal="center"/>
    </x:xf>
    <x:xf numFmtId="202" fontId="4" fillId="4" borderId="1" xfId="0" applyNumberFormat="1" applyFont="1" applyFill="1" applyBorder="1" applyAlignment="1">
      <x:alignment horizontal="center"/>
    </x:xf>
    <x:xf numFmtId="200" fontId="4" fillId="4" borderId="0" xfId="0" applyNumberFormat="1" applyFont="1" applyFill="1" applyBorder="1" applyAlignment="1">
      <x:alignment horizontal="center"/>
    </x:xf>
    <x:xf numFmtId="200" fontId="4" fillId="4" borderId="1" xfId="0" applyNumberFormat="1" applyFont="1" applyFill="1" applyBorder="1" applyAlignment="1">
      <x:alignment horizontal="center"/>
    </x:xf>
    <x:xf numFmtId="0" fontId="0" fillId="5" borderId="0" xfId="0" applyNumberFormat="1" applyFont="1" applyFill="1" applyBorder="1"/>
    <x:xf numFmtId="0" fontId="5" fillId="5" borderId="0" xfId="0" applyNumberFormat="1" applyFont="1" applyFill="1" applyBorder="1"/>
    <x:xf numFmtId="0" fontId="5" fillId="5" borderId="0" xfId="0" applyNumberFormat="1" applyFont="1" applyFill="1" applyBorder="1" applyAlignment="1">
      <x:alignment vertical="center"/>
    </x:xf>
    <x:xf numFmtId="0" fontId="0" fillId="5" borderId="1" xfId="0" applyNumberFormat="1" applyFont="1" applyFill="1" applyBorder="1"/>
    <x:xf numFmtId="0" fontId="5" fillId="5" borderId="1" xfId="0" applyNumberFormat="1" applyFont="1" applyFill="1" applyBorder="1"/>
    <x:xf numFmtId="0" fontId="5" fillId="5" borderId="1" xfId="0" applyNumberFormat="1" applyFont="1" applyFill="1" applyBorder="1" applyAlignment="1">
      <x:alignment vertical="center"/>
    </x:xf>
    <x:xf numFmtId="0" fontId="6" fillId="0" borderId="0" xfId="0" applyNumberFormat="1" applyFont="1" applyFill="1" applyBorder="1"/>
    <x:xf numFmtId="0" fontId="6" fillId="0" borderId="0" xfId="0" applyNumberFormat="1" applyFont="1" applyFill="1" applyBorder="1" applyAlignment="1">
      <x:alignment vertical="top"/>
    </x:xf>
    <x:xf numFmtId="0" fontId="6" fillId="0" borderId="1" xfId="0" applyNumberFormat="1" applyFont="1" applyFill="1" applyBorder="1"/>
    <x:xf numFmtId="0" fontId="6" fillId="0" borderId="1" xfId="0" applyNumberFormat="1" applyFont="1" applyFill="1" applyBorder="1" applyAlignment="1">
      <x:alignment vertical="top"/>
    </x:xf>
  </x:cellXfs>
  <x:cellStyles count="1">
    <x:cellStyle name="Normal" xfId="0"/>
  </x:cellStyles>
  <x:dxfs count="5">
    <x:dxf>
      <x:fill>
        <x:patternFill patternType="solid">
          <x:bgColor rgb="FFFFF1CC"/>
        </x:patternFill>
      </x:fill>
    </x:dxf>
    <x:dxf>
      <x:fill>
        <x:patternFill patternType="solid">
          <x:bgColor rgb="FFE3F2E8"/>
        </x:patternFill>
      </x:fill>
    </x:dxf>
    <x:dxf>
      <x:fill>
        <x:patternFill patternType="solid">
          <x:bgColor rgb="FFE8F0FE"/>
        </x:patternFill>
      </x:fill>
    </x:dxf>
    <x:dxf>
      <x:fill>
        <x:patternFill patternType="solid">
          <x:bgColor rgb="FFFCE5E5"/>
        </x:patternFill>
      </x:fill>
    </x:dxf>
    <x:dxf>
      <x:fill>
        <x:patternFill patternType="solid">
          <x:bgColor rgb="FFFFF1C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96f5eef562c343c3" /><Relationship Type="http://schemas.openxmlformats.org/officeDocument/2006/relationships/theme" Target="/xl/theme/theme1.xml" Id="R2e829bee469d4294" /><Relationship Type="http://schemas.openxmlformats.org/officeDocument/2006/relationships/sharedStrings" Target="/xl/sharedStrings.xml" Id="R796b2bfd98b3448d" /><Relationship Type="http://schemas.openxmlformats.org/officeDocument/2006/relationships/worksheet" Target="/xl/worksheets/sheet1.xml" Id="Rb71c415159004940" /><Relationship Type="http://schemas.openxmlformats.org/officeDocument/2006/relationships/worksheet" Target="/xl/worksheets/sheet2.xml" Id="R77ce1b41f7f94c0b" /><Relationship Type="http://schemas.openxmlformats.org/officeDocument/2006/relationships/worksheet" Target="/xl/worksheets/sheet3.xml" Id="Rec424febb8814609" /><Relationship Type="http://schemas.openxmlformats.org/officeDocument/2006/relationships/worksheet" Target="/xl/worksheets/sheet4.xml" Id="R0cb1351affb14a4a" /></Relationships>
</file>

<file path=xl/tables/table1.xml><?xml version="1.0" encoding="utf-8"?>
<x:table xmlns:x="http://schemas.openxmlformats.org/spreadsheetml/2006/main" id="1" name="HotelParkingData" displayName="HotelParkingData" ref="A4:P304" headerRowCount="1" totalsRowCount="0" totalsRowShown="0">
  <x:tableColumns count="16">
    <x:tableColumn id="1" name="Destination"/>
    <x:tableColumn id="2" name="Hotel"/>
    <x:tableColumn id="3" name="Parking solution available?"/>
    <x:tableColumn id="4" name="Parking type"/>
    <x:tableColumn id="5" name="On-site?"/>
    <x:tableColumn id="6" name="Published rate?"/>
    <x:tableColumn id="7" name="Min overnight cost (£)"/>
    <x:tableColumn id="8" name="Max overnight cost (£)"/>
    <x:tableColumn id="9" name="Analysis overnight cost (£)"/>
    <x:tableColumn id="10" name="Free status"/>
    <x:tableColumn id="11" name="EV charging"/>
    <x:tableColumn id="12" name="Source type"/>
    <x:tableColumn id="13" name="Source URL"/>
    <x:tableColumn id="14" name="Checked date"/>
    <x:tableColumn id="15" name="Confidence"/>
    <x:tableColumn id="16" name="Note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47d52d9543494dae" /></Relationships>
</file>

<file path=xl/worksheets/sheet1.xml><?xml version="1.0" encoding="utf-8"?>
<x:worksheet xmlns:x="http://schemas.openxmlformats.org/spreadsheetml/2006/main">
  <x:sheetFormatPr defaultRowHeight="15"/>
  <x:cols>
    <x:col min="1" max="1" width="22" hidden="0" customWidth="1"/>
    <x:col min="2" max="2" width="38" hidden="0" customWidth="1"/>
    <x:col min="3" max="3" width="18" hidden="0" customWidth="1"/>
    <x:col min="4" max="4" width="28" hidden="0" customWidth="1"/>
    <x:col min="5" max="5" width="11" hidden="0" customWidth="1"/>
    <x:col min="6" max="6" width="14" hidden="0" customWidth="1"/>
    <x:col min="7" max="7" width="15" hidden="0" customWidth="1"/>
    <x:col min="8" max="8" width="15" hidden="0" customWidth="1"/>
    <x:col min="9" max="9" width="17" hidden="0" customWidth="1"/>
    <x:col min="10" max="10" width="19" hidden="0" customWidth="1"/>
    <x:col min="11" max="11" width="15" hidden="0" customWidth="1"/>
    <x:col min="12" max="12" width="22" hidden="0" customWidth="1"/>
    <x:col min="13" max="13" width="44" hidden="0" customWidth="1"/>
    <x:col min="14" max="14" width="13" hidden="0" customWidth="1"/>
    <x:col min="15" max="15" width="11" hidden="0" customWidth="1"/>
    <x:col min="16" max="16" width="55" hidden="0" customWidth="1"/>
  </x:cols>
  <x:sheetData>
    <x:row r="1" ht="30" customHeight="1">
      <x:c r="A1" s="4" t="str">
        <x:v>UK Hotel Parking Index 2026 — Hotel-level research data</x:v>
      </x:c>
      <x:c r="B1" s="4"/>
      <x:c r="C1" s="4"/>
      <x:c r="D1" s="4"/>
      <x:c r="E1" s="4"/>
      <x:c r="F1" s="4"/>
      <x:c r="G1" s="4"/>
      <x:c r="H1" s="4"/>
      <x:c r="I1" s="4"/>
      <x:c r="J1" s="4"/>
      <x:c r="K1" s="4"/>
      <x:c r="L1" s="4"/>
      <x:c r="M1" s="4"/>
      <x:c r="N1" s="4"/>
      <x:c r="O1" s="4"/>
      <x:c r="P1" s="4"/>
    </x:row>
    <x:row r="2" ht="34" customHeight="1">
      <x:c r="A2" s="11" t="str">
        <x:v>300 hotels across 20 UK destinations. Rates were checked 6 October 2026. A blank analysis cost means no dependable fixed overnight/24-hour amount was publicly verified; it is not an estimate.</x:v>
      </x:c>
      <x:c r="B2" s="11"/>
      <x:c r="C2" s="11"/>
      <x:c r="D2" s="11"/>
      <x:c r="E2" s="11"/>
      <x:c r="F2" s="11"/>
      <x:c r="G2" s="11"/>
      <x:c r="H2" s="11"/>
      <x:c r="I2" s="11"/>
      <x:c r="J2" s="11"/>
      <x:c r="K2" s="11"/>
      <x:c r="L2" s="11"/>
      <x:c r="M2" s="11"/>
      <x:c r="N2" s="11"/>
      <x:c r="O2" s="11"/>
      <x:c r="P2" s="11"/>
    </x:row>
    <x:row r="4" ht="36" customHeight="1">
      <x:c r="A4" s="19" t="str">
        <x:v>Destination</x:v>
      </x:c>
      <x:c r="B4" s="19" t="str">
        <x:v>Hotel</x:v>
      </x:c>
      <x:c r="C4" s="19" t="str">
        <x:v>Parking solution available?</x:v>
      </x:c>
      <x:c r="D4" s="19" t="str">
        <x:v>Parking type</x:v>
      </x:c>
      <x:c r="E4" s="19" t="str">
        <x:v>On-site?</x:v>
      </x:c>
      <x:c r="F4" s="19" t="str">
        <x:v>Published rate?</x:v>
      </x:c>
      <x:c r="G4" s="19" t="str">
        <x:v>Min overnight cost (£)</x:v>
      </x:c>
      <x:c r="H4" s="19" t="str">
        <x:v>Max overnight cost (£)</x:v>
      </x:c>
      <x:c r="I4" s="19" t="str">
        <x:v>Analysis overnight cost (£)</x:v>
      </x:c>
      <x:c r="J4" s="19" t="str">
        <x:v>Free status</x:v>
      </x:c>
      <x:c r="K4" s="19" t="str">
        <x:v>EV charging</x:v>
      </x:c>
      <x:c r="L4" s="19" t="str">
        <x:v>Source type</x:v>
      </x:c>
      <x:c r="M4" s="19" t="str">
        <x:v>Source URL</x:v>
      </x:c>
      <x:c r="N4" s="19" t="str">
        <x:v>Checked date</x:v>
      </x:c>
      <x:c r="O4" s="19" t="str">
        <x:v>Confidence</x:v>
      </x:c>
      <x:c r="P4" s="19" t="str">
        <x:v>Notes</x:v>
      </x:c>
    </x:row>
    <x:row r="5">
      <x:c r="A5" s="34" t="str">
        <x:v>London</x:v>
      </x:c>
      <x:c r="B5" s="34" t="str">
        <x:v>The Tower Hotel, by Thistle</x:v>
      </x:c>
      <x:c r="C5" s="34" t="str">
        <x:v>Yes</x:v>
      </x:c>
      <x:c r="D5" s="34" t="str">
        <x:v>On-site self</x:v>
      </x:c>
      <x:c r="E5" s="34" t="str">
        <x:v>Yes</x:v>
      </x:c>
      <x:c r="F5" s="34" t="str">
        <x:v>Yes</x:v>
      </x:c>
      <x:c r="G5" s="35" t="n">
        <x:v>29</x:v>
      </x:c>
      <x:c r="H5" s="35" t="n">
        <x:v>29</x:v>
      </x:c>
      <x:c r="I5" s="35" t="n">
        <x:v>29</x:v>
      </x:c>
      <x:c r="J5" s="34" t="str">
        <x:v>No</x:v>
      </x:c>
      <x:c r="K5" s="34" t="str">
        <x:v>Not checked</x:v>
      </x:c>
      <x:c r="L5" s="34" t="str">
        <x:v>Official hotel/group</x:v>
      </x:c>
      <x:c r="M5" s="34" t="str">
        <x:v>https://www.thistle.com/the-tower-hotel-london</x:v>
      </x:c>
      <x:c r="N5" s="36" t="n">
        <x:v>46301</x:v>
      </x:c>
      <x:c r="O5" s="34" t="str">
        <x:v>A</x:v>
      </x:c>
      <x:c r="P5" s="34" t="str">
        <x:v>Hotel car park; published 24-hour guest rate.</x:v>
      </x:c>
    </x:row>
    <x:row r="6">
      <x:c r="A6" s="34" t="str">
        <x:v>London</x:v>
      </x:c>
      <x:c r="B6" s="34" t="str">
        <x:v>The Royal Horseguards Hotel &amp; One Whitehall Place, London</x:v>
      </x:c>
      <x:c r="C6" s="34" t="str">
        <x:v>Yes</x:v>
      </x:c>
      <x:c r="D6" s="34" t="str">
        <x:v>Nearby public/no hotel deal</x:v>
      </x:c>
      <x:c r="E6" s="34" t="str">
        <x:v>No</x:v>
      </x:c>
      <x:c r="F6" s="34" t="str">
        <x:v>Yes</x:v>
      </x:c>
      <x:c r="G6" s="35" t="n">
        <x:v>42</x:v>
      </x:c>
      <x:c r="H6" s="35" t="n">
        <x:v>42</x:v>
      </x:c>
      <x:c r="I6" s="35" t="n">
        <x:v>42</x:v>
      </x:c>
      <x:c r="J6" s="34" t="str">
        <x:v>No</x:v>
      </x:c>
      <x:c r="K6" s="34" t="str">
        <x:v>Not checked</x:v>
      </x:c>
      <x:c r="L6" s="34" t="str">
        <x:v>Official hotel / parking operator</x:v>
      </x:c>
      <x:c r="M6" s="34" t="str">
        <x:v>https://www.guoman.com/the-royal-horseguards</x:v>
      </x:c>
      <x:c r="N6" s="36" t="n">
        <x:v>46301</x:v>
      </x:c>
      <x:c r="O6" s="34" t="str">
        <x:v>B</x:v>
      </x:c>
      <x:c r="P6" s="34" t="str">
        <x:v>No hotel car park; Q-Park around Trafalgar/Spring Gardens used as practical nearby option.</x:v>
      </x:c>
    </x:row>
    <x:row r="7">
      <x:c r="A7" s="34" t="str">
        <x:v>London</x:v>
      </x:c>
      <x:c r="B7" s="34" t="str">
        <x:v>DoubleTree by Hilton London - Tower of London</x:v>
      </x:c>
      <x:c r="C7" s="34" t="str">
        <x:v>Yes</x:v>
      </x:c>
      <x:c r="D7" s="34" t="str">
        <x:v>On-site self</x:v>
      </x:c>
      <x:c r="E7" s="34" t="str">
        <x:v>Yes</x:v>
      </x:c>
      <x:c r="F7" s="34" t="str">
        <x:v>Yes</x:v>
      </x:c>
      <x:c r="G7" s="35" t="n">
        <x:v>45</x:v>
      </x:c>
      <x:c r="H7" s="35" t="n">
        <x:v>45</x:v>
      </x:c>
      <x:c r="I7" s="35" t="n">
        <x:v>45</x:v>
      </x:c>
      <x:c r="J7" s="34" t="str">
        <x:v>No</x:v>
      </x:c>
      <x:c r="K7" s="34" t="str">
        <x:v>Not checked</x:v>
      </x:c>
      <x:c r="L7" s="34" t="str">
        <x:v>Official hotel/group</x:v>
      </x:c>
      <x:c r="M7" s="34" t="str">
        <x:v>https://www.hilton.com/en/hotels/lontldi-doubletree-london-tower-of-london/hotel-info/</x:v>
      </x:c>
      <x:c r="N7" s="36" t="n">
        <x:v>46301</x:v>
      </x:c>
      <x:c r="O7" s="34" t="str">
        <x:v>A</x:v>
      </x:c>
      <x:c r="P7" s="34" t="str">
        <x:v>Limited on-site self-parking.</x:v>
      </x:c>
    </x:row>
    <x:row r="8">
      <x:c r="A8" s="34" t="str">
        <x:v>London</x:v>
      </x:c>
      <x:c r="B8" s="34" t="str">
        <x:v>Zedwell Piccadilly Circus</x:v>
      </x:c>
      <x:c r="C8" s="34" t="str">
        <x:v>Yes</x:v>
      </x:c>
      <x:c r="D8" s="34" t="str">
        <x:v>Nearby public/no hotel deal</x:v>
      </x:c>
      <x:c r="E8" s="34" t="str">
        <x:v>No</x:v>
      </x:c>
      <x:c r="F8" s="34" t="str">
        <x:v>Yes</x:v>
      </x:c>
      <x:c r="G8" s="35" t="n">
        <x:v>36</x:v>
      </x:c>
      <x:c r="H8" s="35" t="n">
        <x:v>36</x:v>
      </x:c>
      <x:c r="I8" s="35" t="n">
        <x:v>36</x:v>
      </x:c>
      <x:c r="J8" s="34" t="str">
        <x:v>No</x:v>
      </x:c>
      <x:c r="K8" s="34" t="str">
        <x:v>Not checked</x:v>
      </x:c>
      <x:c r="L8" s="34" t="str">
        <x:v>Hotel / parking operator</x:v>
      </x:c>
      <x:c r="M8" s="34" t="str">
        <x:v>https://www.zedwellhotels.com/piccadilly-circus</x:v>
      </x:c>
      <x:c r="N8" s="36" t="n">
        <x:v>46301</x:v>
      </x:c>
      <x:c r="O8" s="34" t="str">
        <x:v>B</x:v>
      </x:c>
      <x:c r="P8" s="34" t="str">
        <x:v>No on-site parking; nearby Q-Park Chinatown used for comparison.</x:v>
      </x:c>
    </x:row>
    <x:row r="9">
      <x:c r="A9" s="34" t="str">
        <x:v>London</x:v>
      </x:c>
      <x:c r="B9" s="34" t="str">
        <x:v>Park Plaza London Westminster Bridge</x:v>
      </x:c>
      <x:c r="C9" s="34" t="str">
        <x:v>Yes</x:v>
      </x:c>
      <x:c r="D9" s="34" t="str">
        <x:v>On-site self</x:v>
      </x:c>
      <x:c r="E9" s="34" t="str">
        <x:v>Yes</x:v>
      </x:c>
      <x:c r="F9" s="34" t="str">
        <x:v>Yes</x:v>
      </x:c>
      <x:c r="G9" s="35" t="n">
        <x:v>65</x:v>
      </x:c>
      <x:c r="H9" s="35" t="n">
        <x:v>70</x:v>
      </x:c>
      <x:c r="I9" s="35" t="n">
        <x:v>70</x:v>
      </x:c>
      <x:c r="J9" s="34" t="str">
        <x:v>No</x:v>
      </x:c>
      <x:c r="K9" s="34" t="str">
        <x:v>Not checked</x:v>
      </x:c>
      <x:c r="L9" s="34" t="str">
        <x:v>Official hotel/group</x:v>
      </x:c>
      <x:c r="M9" s="34" t="str">
        <x:v>https://www.parkplazawestminsterbridge.com/</x:v>
      </x:c>
      <x:c r="N9" s="36" t="n">
        <x:v>46301</x:v>
      </x:c>
      <x:c r="O9" s="34" t="str">
        <x:v>B</x:v>
      </x:c>
      <x:c r="P9" s="34" t="str">
        <x:v>Hotel pages displayed £65–£70/day; analysis uses higher currently displayed rate.</x:v>
      </x:c>
    </x:row>
    <x:row r="10">
      <x:c r="A10" s="34" t="str">
        <x:v>London</x:v>
      </x:c>
      <x:c r="B10" s="34" t="str">
        <x:v>The Waldorf Hilton, London</x:v>
      </x:c>
      <x:c r="C10" s="34" t="str">
        <x:v>No</x:v>
      </x:c>
      <x:c r="D10" s="34" t="str">
        <x:v>No hotel parking</x:v>
      </x:c>
      <x:c r="E10" s="34" t="str">
        <x:v>No</x:v>
      </x:c>
      <x:c r="F10" s="34" t="str">
        <x:v>No</x:v>
      </x:c>
      <x:c r="G10" s="35"/>
      <x:c r="H10" s="35"/>
      <x:c r="I10" s="35"/>
      <x:c r="J10" s="34" t="str">
        <x:v>No</x:v>
      </x:c>
      <x:c r="K10" s="34" t="str">
        <x:v>Not checked</x:v>
      </x:c>
      <x:c r="L10" s="34" t="str">
        <x:v>Official hotel/group</x:v>
      </x:c>
      <x:c r="M10" s="34" t="str">
        <x:v>https://www.hilton.com/en/hotels/lonwahi-the-waldorf-hilton-london/hotel-info/</x:v>
      </x:c>
      <x:c r="N10" s="36" t="n">
        <x:v>46301</x:v>
      </x:c>
      <x:c r="O10" s="34" t="str">
        <x:v>A</x:v>
      </x:c>
      <x:c r="P10" s="34" t="str">
        <x:v>Hilton lists self-parking and valet as unavailable.</x:v>
      </x:c>
    </x:row>
    <x:row r="11">
      <x:c r="A11" s="34" t="str">
        <x:v>London</x:v>
      </x:c>
      <x:c r="B11" s="34" t="str">
        <x:v>Premier Inn London County Hall hotel</x:v>
      </x:c>
      <x:c r="C11" s="34" t="str">
        <x:v>Yes</x:v>
      </x:c>
      <x:c r="D11" s="34" t="str">
        <x:v>Nearby public/no hotel deal</x:v>
      </x:c>
      <x:c r="E11" s="34" t="str">
        <x:v>No</x:v>
      </x:c>
      <x:c r="F11" s="34" t="str">
        <x:v>Yes</x:v>
      </x:c>
      <x:c r="G11" s="35" t="n">
        <x:v>20</x:v>
      </x:c>
      <x:c r="H11" s="35" t="n">
        <x:v>20</x:v>
      </x:c>
      <x:c r="I11" s="35" t="n">
        <x:v>20</x:v>
      </x:c>
      <x:c r="J11" s="34" t="str">
        <x:v>No</x:v>
      </x:c>
      <x:c r="K11" s="34" t="str">
        <x:v>Not checked</x:v>
      </x:c>
      <x:c r="L11" s="34" t="str">
        <x:v>Official hotel/group</x:v>
      </x:c>
      <x:c r="M11" s="34" t="str">
        <x:v>https://www.premierinn.com/gb/en/hotels/england/greater-london/london/london-county-hall.html</x:v>
      </x:c>
      <x:c r="N11" s="36" t="n">
        <x:v>46301</x:v>
      </x:c>
      <x:c r="O11" s="34" t="str">
        <x:v>A</x:v>
      </x:c>
      <x:c r="P11" s="34" t="str">
        <x:v>No on-site parking; Waterloo parking published by hotel.</x:v>
      </x:c>
    </x:row>
    <x:row r="12">
      <x:c r="A12" s="34" t="str">
        <x:v>London</x:v>
      </x:c>
      <x:c r="B12" s="34" t="str">
        <x:v>NOX Waterloo</x:v>
      </x:c>
      <x:c r="C12" s="34" t="str">
        <x:v>Yes</x:v>
      </x:c>
      <x:c r="D12" s="34" t="str">
        <x:v>Hotel-arranged off-site</x:v>
      </x:c>
      <x:c r="E12" s="34" t="str">
        <x:v>No</x:v>
      </x:c>
      <x:c r="F12" s="34" t="str">
        <x:v>No</x:v>
      </x:c>
      <x:c r="G12" s="35"/>
      <x:c r="H12" s="35"/>
      <x:c r="I12" s="35"/>
      <x:c r="J12" s="34" t="str">
        <x:v>No</x:v>
      </x:c>
      <x:c r="K12" s="34" t="str">
        <x:v>Not checked</x:v>
      </x:c>
      <x:c r="L12" s="34" t="str">
        <x:v>Official hotel/group</x:v>
      </x:c>
      <x:c r="M12" s="34" t="str">
        <x:v>https://noxhotels.co.uk/nox-waterloo/</x:v>
      </x:c>
      <x:c r="N12" s="36" t="n">
        <x:v>46301</x:v>
      </x:c>
      <x:c r="O12" s="34" t="str">
        <x:v>A</x:v>
      </x:c>
      <x:c r="P12" s="34" t="str">
        <x:v>No on-site parking; hotel mentions preferential National Theatre parking but public guest rate not published.</x:v>
      </x:c>
    </x:row>
    <x:row r="13">
      <x:c r="A13" s="34" t="str">
        <x:v>London</x:v>
      </x:c>
      <x:c r="B13" s="34" t="str">
        <x:v>The Clermont London, Charing Cross</x:v>
      </x:c>
      <x:c r="C13" s="34" t="str">
        <x:v>Yes</x:v>
      </x:c>
      <x:c r="D13" s="34" t="str">
        <x:v>Nearby public/no hotel deal</x:v>
      </x:c>
      <x:c r="E13" s="34" t="str">
        <x:v>No</x:v>
      </x:c>
      <x:c r="F13" s="34" t="str">
        <x:v>No</x:v>
      </x:c>
      <x:c r="G13" s="35"/>
      <x:c r="H13" s="35"/>
      <x:c r="I13" s="35"/>
      <x:c r="J13" s="34" t="str">
        <x:v>No</x:v>
      </x:c>
      <x:c r="K13" s="34" t="str">
        <x:v>Not checked</x:v>
      </x:c>
      <x:c r="L13" s="34" t="str">
        <x:v>Official hotel/group</x:v>
      </x:c>
      <x:c r="M13" s="34" t="str">
        <x:v>https://www.theclermont.co.uk/charing-cross</x:v>
      </x:c>
      <x:c r="N13" s="36" t="n">
        <x:v>46301</x:v>
      </x:c>
      <x:c r="O13" s="34" t="str">
        <x:v>A</x:v>
      </x:c>
      <x:c r="P13" s="34" t="str">
        <x:v>No on-site parking; Q-Park Trafalgar Square recommended.</x:v>
      </x:c>
    </x:row>
    <x:row r="14">
      <x:c r="A14" s="34" t="str">
        <x:v>London</x:v>
      </x:c>
      <x:c r="B14" s="34" t="str">
        <x:v>Hilton London Paddington</x:v>
      </x:c>
      <x:c r="C14" s="34" t="str">
        <x:v>Yes</x:v>
      </x:c>
      <x:c r="D14" s="34" t="str">
        <x:v>Nearby public/no hotel deal</x:v>
      </x:c>
      <x:c r="E14" s="34" t="str">
        <x:v>No</x:v>
      </x:c>
      <x:c r="F14" s="34" t="str">
        <x:v>No</x:v>
      </x:c>
      <x:c r="G14" s="35"/>
      <x:c r="H14" s="35"/>
      <x:c r="I14" s="35"/>
      <x:c r="J14" s="34" t="str">
        <x:v>No</x:v>
      </x:c>
      <x:c r="K14" s="34" t="str">
        <x:v>Not checked</x:v>
      </x:c>
      <x:c r="L14" s="34" t="str">
        <x:v>Official hotel/group</x:v>
      </x:c>
      <x:c r="M14" s="34" t="str">
        <x:v>https://www.hilton.com/en/hotels/lonpahi-hilton-london-paddington/hotel-info/</x:v>
      </x:c>
      <x:c r="N14" s="36" t="n">
        <x:v>46301</x:v>
      </x:c>
      <x:c r="O14" s="34" t="str">
        <x:v>A</x:v>
      </x:c>
      <x:c r="P14" s="34" t="str">
        <x:v>No hotel self/valet parking; nearby NCP options.</x:v>
      </x:c>
    </x:row>
    <x:row r="15">
      <x:c r="A15" s="34" t="str">
        <x:v>London</x:v>
      </x:c>
      <x:c r="B15" s="34" t="str">
        <x:v>The Grand at Trafalgar Square</x:v>
      </x:c>
      <x:c r="C15" s="34" t="str">
        <x:v>Yes</x:v>
      </x:c>
      <x:c r="D15" s="34" t="str">
        <x:v>Hotel-discounted off-site</x:v>
      </x:c>
      <x:c r="E15" s="34" t="str">
        <x:v>No</x:v>
      </x:c>
      <x:c r="F15" s="34" t="str">
        <x:v>No</x:v>
      </x:c>
      <x:c r="G15" s="35"/>
      <x:c r="H15" s="35"/>
      <x:c r="I15" s="35"/>
      <x:c r="J15" s="34" t="str">
        <x:v>No</x:v>
      </x:c>
      <x:c r="K15" s="34" t="str">
        <x:v>Not checked</x:v>
      </x:c>
      <x:c r="L15" s="34" t="str">
        <x:v>Official hotel/group</x:v>
      </x:c>
      <x:c r="M15" s="34" t="str">
        <x:v>https://www.clubquartershotels.com/london/trafalgar-square/the-grand-at-trafalgar-square</x:v>
      </x:c>
      <x:c r="N15" s="36" t="n">
        <x:v>46301</x:v>
      </x:c>
      <x:c r="O15" s="34" t="str">
        <x:v>A</x:v>
      </x:c>
      <x:c r="P15" s="34" t="str">
        <x:v>Q-Park Leicester Square; hotel discount stated but final 24-hour guest price not clearly published.</x:v>
      </x:c>
    </x:row>
    <x:row r="16">
      <x:c r="A16" s="34" t="str">
        <x:v>London</x:v>
      </x:c>
      <x:c r="B16" s="34" t="str">
        <x:v>Meliá White House</x:v>
      </x:c>
      <x:c r="C16" s="34" t="str">
        <x:v>No</x:v>
      </x:c>
      <x:c r="D16" s="34" t="str">
        <x:v>No hotel parking</x:v>
      </x:c>
      <x:c r="E16" s="34" t="str">
        <x:v>No</x:v>
      </x:c>
      <x:c r="F16" s="34" t="str">
        <x:v>No</x:v>
      </x:c>
      <x:c r="G16" s="35"/>
      <x:c r="H16" s="35"/>
      <x:c r="I16" s="35"/>
      <x:c r="J16" s="34" t="str">
        <x:v>No</x:v>
      </x:c>
      <x:c r="K16" s="34" t="str">
        <x:v>Not checked</x:v>
      </x:c>
      <x:c r="L16" s="34" t="str">
        <x:v>Google Hotels / hotel page</x:v>
      </x:c>
      <x:c r="M16" s="34" t="str">
        <x:v>https://www.melia.com/en/hotels/united-kingdom/london/melia-white-house</x:v>
      </x:c>
      <x:c r="N16" s="36" t="n">
        <x:v>46301</x:v>
      </x:c>
      <x:c r="O16" s="34" t="str">
        <x:v>B</x:v>
      </x:c>
      <x:c r="P16" s="34" t="str">
        <x:v>No hotel parking listed.</x:v>
      </x:c>
    </x:row>
    <x:row r="17">
      <x:c r="A17" s="34" t="str">
        <x:v>London</x:v>
      </x:c>
      <x:c r="B17" s="34" t="str">
        <x:v>Canopy by Hilton London City</x:v>
      </x:c>
      <x:c r="C17" s="34" t="str">
        <x:v>Yes</x:v>
      </x:c>
      <x:c r="D17" s="34" t="str">
        <x:v>On-site self</x:v>
      </x:c>
      <x:c r="E17" s="34" t="str">
        <x:v>Yes</x:v>
      </x:c>
      <x:c r="F17" s="34" t="str">
        <x:v>Yes</x:v>
      </x:c>
      <x:c r="G17" s="35" t="n">
        <x:v>35</x:v>
      </x:c>
      <x:c r="H17" s="35" t="n">
        <x:v>35</x:v>
      </x:c>
      <x:c r="I17" s="35" t="n">
        <x:v>35</x:v>
      </x:c>
      <x:c r="J17" s="34" t="str">
        <x:v>No</x:v>
      </x:c>
      <x:c r="K17" s="34" t="str">
        <x:v>Not checked</x:v>
      </x:c>
      <x:c r="L17" s="34" t="str">
        <x:v>Official hotel/group</x:v>
      </x:c>
      <x:c r="M17" s="34" t="str">
        <x:v>https://www.hilton.com/en/hotels/lonpypy-canopy-london-city/hotel-info/</x:v>
      </x:c>
      <x:c r="N17" s="36" t="n">
        <x:v>46301</x:v>
      </x:c>
      <x:c r="O17" s="34" t="str">
        <x:v>A</x:v>
      </x:c>
      <x:c r="P17" s="34" t="str">
        <x:v>On-site self parking.</x:v>
      </x:c>
    </x:row>
    <x:row r="18">
      <x:c r="A18" s="34" t="str">
        <x:v>London</x:v>
      </x:c>
      <x:c r="B18" s="34" t="str">
        <x:v>The Bailey’s Hotel London</x:v>
      </x:c>
      <x:c r="C18" s="34" t="str">
        <x:v>Yes</x:v>
      </x:c>
      <x:c r="D18" s="34" t="str">
        <x:v>On-site self</x:v>
      </x:c>
      <x:c r="E18" s="34" t="str">
        <x:v>Yes</x:v>
      </x:c>
      <x:c r="F18" s="34" t="str">
        <x:v>Yes</x:v>
      </x:c>
      <x:c r="G18" s="35" t="n">
        <x:v>50</x:v>
      </x:c>
      <x:c r="H18" s="35" t="n">
        <x:v>50</x:v>
      </x:c>
      <x:c r="I18" s="35" t="n">
        <x:v>50</x:v>
      </x:c>
      <x:c r="J18" s="34" t="str">
        <x:v>No</x:v>
      </x:c>
      <x:c r="K18" s="34" t="str">
        <x:v>Not checked</x:v>
      </x:c>
      <x:c r="L18" s="34" t="str">
        <x:v>Official hotel/group</x:v>
      </x:c>
      <x:c r="M18" s="34" t="str">
        <x:v>https://www.millenniumhotels.com/en/london/the-baileys-hotel-london/</x:v>
      </x:c>
      <x:c r="N18" s="36" t="n">
        <x:v>46301</x:v>
      </x:c>
      <x:c r="O18" s="34" t="str">
        <x:v>A</x:v>
      </x:c>
      <x:c r="P18" s="34" t="str">
        <x:v>Shares car park with Millennium Gloucester; 12–24h guest tariff.</x:v>
      </x:c>
    </x:row>
    <x:row r="19">
      <x:c r="A19" s="34" t="str">
        <x:v>London</x:v>
      </x:c>
      <x:c r="B19" s="34" t="str">
        <x:v>The Z Hotel Soho</x:v>
      </x:c>
      <x:c r="C19" s="34" t="str">
        <x:v>No</x:v>
      </x:c>
      <x:c r="D19" s="34" t="str">
        <x:v>No hotel parking</x:v>
      </x:c>
      <x:c r="E19" s="34" t="str">
        <x:v>No</x:v>
      </x:c>
      <x:c r="F19" s="34" t="str">
        <x:v>No</x:v>
      </x:c>
      <x:c r="G19" s="35"/>
      <x:c r="H19" s="35"/>
      <x:c r="I19" s="35"/>
      <x:c r="J19" s="34" t="str">
        <x:v>No</x:v>
      </x:c>
      <x:c r="K19" s="34" t="str">
        <x:v>Not checked</x:v>
      </x:c>
      <x:c r="L19" s="34" t="str">
        <x:v>Official hotel + current OTA</x:v>
      </x:c>
      <x:c r="M19" s="34" t="str">
        <x:v>https://www.thezhotels.com/terms-and-conditions/</x:v>
      </x:c>
      <x:c r="N19" s="36" t="n">
        <x:v>46301</x:v>
      </x:c>
      <x:c r="O19" s="34" t="str">
        <x:v>B</x:v>
      </x:c>
      <x:c r="P19" s="34" t="str">
        <x:v>Z Hotels directs guests to contact the hotel for parking information; current Expedia property data states this Soho hotel does not offer parking.</x:v>
      </x:c>
    </x:row>
    <x:row r="20">
      <x:c r="A20" s="34" t="str">
        <x:v>Bath</x:v>
      </x:c>
      <x:c r="B20" s="34" t="str">
        <x:v>Hotel Indigo Bath by IHG</x:v>
      </x:c>
      <x:c r="C20" s="34" t="str">
        <x:v>Yes</x:v>
      </x:c>
      <x:c r="D20" s="34" t="str">
        <x:v>Nearby public/no hotel deal</x:v>
      </x:c>
      <x:c r="E20" s="34" t="str">
        <x:v>No</x:v>
      </x:c>
      <x:c r="F20" s="34" t="str">
        <x:v>No</x:v>
      </x:c>
      <x:c r="G20" s="35"/>
      <x:c r="H20" s="35"/>
      <x:c r="I20" s="35"/>
      <x:c r="J20" s="34" t="str">
        <x:v>No</x:v>
      </x:c>
      <x:c r="K20" s="34" t="str">
        <x:v>Not checked</x:v>
      </x:c>
      <x:c r="L20" s="34" t="str">
        <x:v>Official hotel/group</x:v>
      </x:c>
      <x:c r="M20" s="34" t="str">
        <x:v>https://www.ihg.com/hotelindigo/hotels/gb/en/bath/qqzba/hoteldetail/directions</x:v>
      </x:c>
      <x:c r="N20" s="36" t="n">
        <x:v>46301</x:v>
      </x:c>
      <x:c r="O20" s="34" t="str">
        <x:v>A</x:v>
      </x:c>
      <x:c r="P20" s="34" t="str">
        <x:v>No on-site parking; Manvers Street/public city-centre parking recommended.</x:v>
      </x:c>
    </x:row>
    <x:row r="21">
      <x:c r="A21" s="34" t="str">
        <x:v>Bath</x:v>
      </x:c>
      <x:c r="B21" s="34" t="str">
        <x:v>The Gainsborough Bath Spa</x:v>
      </x:c>
      <x:c r="C21" s="34" t="str">
        <x:v>Yes</x:v>
      </x:c>
      <x:c r="D21" s="34" t="str">
        <x:v>On-site/valet</x:v>
      </x:c>
      <x:c r="E21" s="34" t="str">
        <x:v>Yes</x:v>
      </x:c>
      <x:c r="F21" s="34" t="str">
        <x:v>Yes</x:v>
      </x:c>
      <x:c r="G21" s="35" t="n">
        <x:v>40</x:v>
      </x:c>
      <x:c r="H21" s="35" t="n">
        <x:v>40</x:v>
      </x:c>
      <x:c r="I21" s="35" t="n">
        <x:v>40</x:v>
      </x:c>
      <x:c r="J21" s="34" t="str">
        <x:v>No</x:v>
      </x:c>
      <x:c r="K21" s="34" t="str">
        <x:v>Not checked</x:v>
      </x:c>
      <x:c r="L21" s="34" t="str">
        <x:v>Official hotel/group</x:v>
      </x:c>
      <x:c r="M21" s="34" t="str">
        <x:v>https://www.thegainsboroughbathspa.co.uk/</x:v>
      </x:c>
      <x:c r="N21" s="36" t="n">
        <x:v>46301</x:v>
      </x:c>
      <x:c r="O21" s="34" t="str">
        <x:v>A</x:v>
      </x:c>
      <x:c r="P21" s="34" t="str">
        <x:v>Limited private parking; advance arrangement recommended.</x:v>
      </x:c>
    </x:row>
    <x:row r="22">
      <x:c r="A22" s="34" t="str">
        <x:v>Bath</x:v>
      </x:c>
      <x:c r="B22" s="34" t="str">
        <x:v>The Z Hotel Bath</x:v>
      </x:c>
      <x:c r="C22" s="34" t="str">
        <x:v>Yes</x:v>
      </x:c>
      <x:c r="D22" s="34" t="str">
        <x:v>Nearby public/no hotel deal</x:v>
      </x:c>
      <x:c r="E22" s="34" t="str">
        <x:v>No</x:v>
      </x:c>
      <x:c r="F22" s="34" t="str">
        <x:v>No</x:v>
      </x:c>
      <x:c r="G22" s="35"/>
      <x:c r="H22" s="35"/>
      <x:c r="I22" s="35"/>
      <x:c r="J22" s="34" t="str">
        <x:v>No</x:v>
      </x:c>
      <x:c r="K22" s="34" t="str">
        <x:v>Not checked</x:v>
      </x:c>
      <x:c r="L22" s="34" t="str">
        <x:v>Official hotel/group</x:v>
      </x:c>
      <x:c r="M22" s="34" t="str">
        <x:v>https://www.thezhotels.com/hotels/bath/</x:v>
      </x:c>
      <x:c r="N22" s="36" t="n">
        <x:v>46301</x:v>
      </x:c>
      <x:c r="O22" s="34" t="str">
        <x:v>A</x:v>
      </x:c>
      <x:c r="P22" s="34" t="str">
        <x:v>No hotel car park; Charlotte Street recommended.</x:v>
      </x:c>
    </x:row>
    <x:row r="23">
      <x:c r="A23" s="34" t="str">
        <x:v>Bath</x:v>
      </x:c>
      <x:c r="B23" s="34" t="str">
        <x:v>Premier Inn Bath City Centre hotel</x:v>
      </x:c>
      <x:c r="C23" s="34" t="str">
        <x:v>Yes</x:v>
      </x:c>
      <x:c r="D23" s="34" t="str">
        <x:v>Nearby public/no hotel deal</x:v>
      </x:c>
      <x:c r="E23" s="34" t="str">
        <x:v>No</x:v>
      </x:c>
      <x:c r="F23" s="34" t="str">
        <x:v>No</x:v>
      </x:c>
      <x:c r="G23" s="35"/>
      <x:c r="H23" s="35"/>
      <x:c r="I23" s="35"/>
      <x:c r="J23" s="34" t="str">
        <x:v>No</x:v>
      </x:c>
      <x:c r="K23" s="34" t="str">
        <x:v>Not checked</x:v>
      </x:c>
      <x:c r="L23" s="34" t="str">
        <x:v>Official hotel/group</x:v>
      </x:c>
      <x:c r="M23" s="34" t="str">
        <x:v>https://www.premierinn.com/gb/en/hotels/england/somerset/bath/bath-city-centre.html</x:v>
      </x:c>
      <x:c r="N23" s="36" t="n">
        <x:v>46301</x:v>
      </x:c>
      <x:c r="O23" s="34" t="str">
        <x:v>A</x:v>
      </x:c>
      <x:c r="P23" s="34" t="str">
        <x:v>No on-site parking; nearby public options.</x:v>
      </x:c>
    </x:row>
    <x:row r="24">
      <x:c r="A24" s="34" t="str">
        <x:v>Bath</x:v>
      </x:c>
      <x:c r="B24" s="34" t="str">
        <x:v>The Roseate Villa Bath</x:v>
      </x:c>
      <x:c r="C24" s="34" t="str">
        <x:v>Yes</x:v>
      </x:c>
      <x:c r="D24" s="34" t="str">
        <x:v>On-site self</x:v>
      </x:c>
      <x:c r="E24" s="34" t="str">
        <x:v>Yes</x:v>
      </x:c>
      <x:c r="F24" s="34" t="str">
        <x:v>Yes</x:v>
      </x:c>
      <x:c r="G24" s="35" t="n">
        <x:v>20</x:v>
      </x:c>
      <x:c r="H24" s="35" t="n">
        <x:v>20</x:v>
      </x:c>
      <x:c r="I24" s="35" t="n">
        <x:v>20</x:v>
      </x:c>
      <x:c r="J24" s="34" t="str">
        <x:v>No</x:v>
      </x:c>
      <x:c r="K24" s="34" t="str">
        <x:v>Not checked</x:v>
      </x:c>
      <x:c r="L24" s="34" t="str">
        <x:v>Official hotel/group</x:v>
      </x:c>
      <x:c r="M24" s="34" t="str">
        <x:v>https://www.roseatehotels.com/bath/theroseatevilla/</x:v>
      </x:c>
      <x:c r="N24" s="36" t="n">
        <x:v>46301</x:v>
      </x:c>
      <x:c r="O24" s="34" t="str">
        <x:v>A</x:v>
      </x:c>
      <x:c r="P24" s="34" t="str">
        <x:v>On-site parking for residents.</x:v>
      </x:c>
    </x:row>
    <x:row r="25">
      <x:c r="A25" s="34" t="str">
        <x:v>Bath</x:v>
      </x:c>
      <x:c r="B25" s="34" t="str">
        <x:v>Macdonald Bath Spa Hotel</x:v>
      </x:c>
      <x:c r="C25" s="34" t="str">
        <x:v>Yes</x:v>
      </x:c>
      <x:c r="D25" s="34" t="str">
        <x:v>On-site self</x:v>
      </x:c>
      <x:c r="E25" s="34" t="str">
        <x:v>Yes</x:v>
      </x:c>
      <x:c r="F25" s="34" t="str">
        <x:v>Yes</x:v>
      </x:c>
      <x:c r="G25" s="35" t="n">
        <x:v>0</x:v>
      </x:c>
      <x:c r="H25" s="35" t="n">
        <x:v>0</x:v>
      </x:c>
      <x:c r="I25" s="35" t="n">
        <x:v>0</x:v>
      </x:c>
      <x:c r="J25" s="34" t="str">
        <x:v>Always</x:v>
      </x:c>
      <x:c r="K25" s="34" t="str">
        <x:v>Not checked</x:v>
      </x:c>
      <x:c r="L25" s="34" t="str">
        <x:v>Official hotel/group</x:v>
      </x:c>
      <x:c r="M25" s="34" t="str">
        <x:v>https://www.macdonaldhotels.co.uk/bath</x:v>
      </x:c>
      <x:c r="N25" s="36" t="n">
        <x:v>46301</x:v>
      </x:c>
      <x:c r="O25" s="34" t="str">
        <x:v>A</x:v>
      </x:c>
      <x:c r="P25" s="34" t="str">
        <x:v>Official hotel page advertises free parking and EV charging.</x:v>
      </x:c>
    </x:row>
    <x:row r="26">
      <x:c r="A26" s="34" t="str">
        <x:v>Bath</x:v>
      </x:c>
      <x:c r="B26" s="34" t="str">
        <x:v>Hampton by Hilton Bath City</x:v>
      </x:c>
      <x:c r="C26" s="34" t="str">
        <x:v>Yes</x:v>
      </x:c>
      <x:c r="D26" s="34" t="str">
        <x:v>Nearby public/no hotel deal</x:v>
      </x:c>
      <x:c r="E26" s="34" t="str">
        <x:v>No</x:v>
      </x:c>
      <x:c r="F26" s="34" t="str">
        <x:v>No</x:v>
      </x:c>
      <x:c r="G26" s="35"/>
      <x:c r="H26" s="35"/>
      <x:c r="I26" s="35"/>
      <x:c r="J26" s="34" t="str">
        <x:v>No</x:v>
      </x:c>
      <x:c r="K26" s="34" t="str">
        <x:v>Not checked</x:v>
      </x:c>
      <x:c r="L26" s="34" t="str">
        <x:v>Official hotel/group</x:v>
      </x:c>
      <x:c r="M26" s="34" t="str">
        <x:v>https://www.hilton.com/en/hotels/bthbahx-hampton-bath-city/hotel-info/</x:v>
      </x:c>
      <x:c r="N26" s="36" t="n">
        <x:v>46301</x:v>
      </x:c>
      <x:c r="O26" s="34" t="str">
        <x:v>A</x:v>
      </x:c>
      <x:c r="P26" s="34" t="str">
        <x:v>No hotel self/valet parking; SouthGate public parking nearby.</x:v>
      </x:c>
    </x:row>
    <x:row r="27">
      <x:c r="A27" s="34" t="str">
        <x:v>Bath</x:v>
      </x:c>
      <x:c r="B27" s="34" t="str">
        <x:v>Abbey Hotel Bath, a Tribute Portfolio Hotel</x:v>
      </x:c>
      <x:c r="C27" s="34" t="str">
        <x:v>Yes</x:v>
      </x:c>
      <x:c r="D27" s="34" t="str">
        <x:v>Nearby public/no hotel deal</x:v>
      </x:c>
      <x:c r="E27" s="34" t="str">
        <x:v>No</x:v>
      </x:c>
      <x:c r="F27" s="34" t="str">
        <x:v>Yes</x:v>
      </x:c>
      <x:c r="G27" s="35" t="n">
        <x:v>15</x:v>
      </x:c>
      <x:c r="H27" s="35" t="n">
        <x:v>15</x:v>
      </x:c>
      <x:c r="I27" s="35" t="n">
        <x:v>15</x:v>
      </x:c>
      <x:c r="J27" s="34" t="str">
        <x:v>No</x:v>
      </x:c>
      <x:c r="K27" s="34" t="str">
        <x:v>Not checked</x:v>
      </x:c>
      <x:c r="L27" s="34" t="str">
        <x:v>Official hotel + current OTA</x:v>
      </x:c>
      <x:c r="M27" s="34" t="str">
        <x:v>https://www.marriott.com/en-us/hotels/brstx-abbey-hotel-bath-a-tribute-portfolio-hotel/overview/</x:v>
      </x:c>
      <x:c r="N27" s="36" t="n">
        <x:v>46301</x:v>
      </x:c>
      <x:c r="O27" s="34" t="str">
        <x:v>B</x:v>
      </x:c>
      <x:c r="P27" s="34" t="str">
        <x:v>Marriott confirms off-site parking at Southgate Car Park; current Expedia/Hotels.com listings publish £15/day.</x:v>
      </x:c>
    </x:row>
    <x:row r="28">
      <x:c r="A28" s="34" t="str">
        <x:v>Bath</x:v>
      </x:c>
      <x:c r="B28" s="34" t="str">
        <x:v>Apex City of Bath Hotel</x:v>
      </x:c>
      <x:c r="C28" s="34" t="str">
        <x:v>Yes</x:v>
      </x:c>
      <x:c r="D28" s="34" t="str">
        <x:v>Nearby public/no hotel deal</x:v>
      </x:c>
      <x:c r="E28" s="34" t="str">
        <x:v>No</x:v>
      </x:c>
      <x:c r="F28" s="34" t="str">
        <x:v>No</x:v>
      </x:c>
      <x:c r="G28" s="35"/>
      <x:c r="H28" s="35"/>
      <x:c r="I28" s="35"/>
      <x:c r="J28" s="34" t="str">
        <x:v>No</x:v>
      </x:c>
      <x:c r="K28" s="34" t="str">
        <x:v>Not checked</x:v>
      </x:c>
      <x:c r="L28" s="34" t="str">
        <x:v>Official hotel/group</x:v>
      </x:c>
      <x:c r="M28" s="34" t="str">
        <x:v>https://www.apexhotels.co.uk/destinations/bath/apex-city-of-bath-hotel/</x:v>
      </x:c>
      <x:c r="N28" s="36" t="n">
        <x:v>46301</x:v>
      </x:c>
      <x:c r="O28" s="34" t="str">
        <x:v>A</x:v>
      </x:c>
      <x:c r="P28" s="34" t="str">
        <x:v>No hotel parking; Charlotte Street/public parking nearby.</x:v>
      </x:c>
    </x:row>
    <x:row r="29">
      <x:c r="A29" s="34" t="str">
        <x:v>Bath</x:v>
      </x:c>
      <x:c r="B29" s="34" t="str">
        <x:v>DoubleTree by Hilton Bath</x:v>
      </x:c>
      <x:c r="C29" s="34" t="str">
        <x:v>Yes</x:v>
      </x:c>
      <x:c r="D29" s="34" t="str">
        <x:v>Off-site public</x:v>
      </x:c>
      <x:c r="E29" s="34" t="str">
        <x:v>No</x:v>
      </x:c>
      <x:c r="F29" s="34" t="str">
        <x:v>Yes</x:v>
      </x:c>
      <x:c r="G29" s="35" t="n">
        <x:v>18</x:v>
      </x:c>
      <x:c r="H29" s="35" t="n">
        <x:v>18</x:v>
      </x:c>
      <x:c r="I29" s="35" t="n">
        <x:v>18</x:v>
      </x:c>
      <x:c r="J29" s="34" t="str">
        <x:v>No</x:v>
      </x:c>
      <x:c r="K29" s="34" t="str">
        <x:v>Not checked</x:v>
      </x:c>
      <x:c r="L29" s="34" t="str">
        <x:v>Official hotel/group</x:v>
      </x:c>
      <x:c r="M29" s="34" t="str">
        <x:v>https://www.hilton.com/en/hotels/bathndi-doubletree-bath/hotel-info/</x:v>
      </x:c>
      <x:c r="N29" s="36" t="n">
        <x:v>46301</x:v>
      </x:c>
      <x:c r="O29" s="34" t="str">
        <x:v>A</x:v>
      </x:c>
      <x:c r="P29" s="34" t="str">
        <x:v>Podium public car park used for hotel stays.</x:v>
      </x:c>
    </x:row>
    <x:row r="30">
      <x:c r="A30" s="34" t="str">
        <x:v>Bath</x:v>
      </x:c>
      <x:c r="B30" s="34" t="str">
        <x:v>The Royal Hotel</x:v>
      </x:c>
      <x:c r="C30" s="34" t="str">
        <x:v>Yes</x:v>
      </x:c>
      <x:c r="D30" s="34" t="str">
        <x:v>On-site self</x:v>
      </x:c>
      <x:c r="E30" s="34" t="str">
        <x:v>Yes</x:v>
      </x:c>
      <x:c r="F30" s="34" t="str">
        <x:v>Yes</x:v>
      </x:c>
      <x:c r="G30" s="35" t="n">
        <x:v>15</x:v>
      </x:c>
      <x:c r="H30" s="35" t="n">
        <x:v>15</x:v>
      </x:c>
      <x:c r="I30" s="35" t="n">
        <x:v>15</x:v>
      </x:c>
      <x:c r="J30" s="34" t="str">
        <x:v>No</x:v>
      </x:c>
      <x:c r="K30" s="34" t="str">
        <x:v>Not checked</x:v>
      </x:c>
      <x:c r="L30" s="34" t="str">
        <x:v>Official hotel/group</x:v>
      </x:c>
      <x:c r="M30" s="34" t="str">
        <x:v>https://royalhotelbath.co.uk/</x:v>
      </x:c>
      <x:c r="N30" s="36" t="n">
        <x:v>46301</x:v>
      </x:c>
      <x:c r="O30" s="34" t="str">
        <x:v>A</x:v>
      </x:c>
      <x:c r="P30" s="34" t="str">
        <x:v>Limited hotel parking; typical 1pm–1pm charge.</x:v>
      </x:c>
    </x:row>
    <x:row r="31">
      <x:c r="A31" s="34" t="str">
        <x:v>Bath</x:v>
      </x:c>
      <x:c r="B31" s="34" t="str">
        <x:v>No.15 by GuestHouse, Bath</x:v>
      </x:c>
      <x:c r="C31" s="34" t="str">
        <x:v>Yes</x:v>
      </x:c>
      <x:c r="D31" s="34" t="str">
        <x:v>On-site/valet</x:v>
      </x:c>
      <x:c r="E31" s="34" t="str">
        <x:v>Yes</x:v>
      </x:c>
      <x:c r="F31" s="34" t="str">
        <x:v>Yes</x:v>
      </x:c>
      <x:c r="G31" s="35" t="n">
        <x:v>25</x:v>
      </x:c>
      <x:c r="H31" s="35" t="n">
        <x:v>25</x:v>
      </x:c>
      <x:c r="I31" s="35" t="n">
        <x:v>25</x:v>
      </x:c>
      <x:c r="J31" s="34" t="str">
        <x:v>No</x:v>
      </x:c>
      <x:c r="K31" s="34" t="str">
        <x:v>Not checked</x:v>
      </x:c>
      <x:c r="L31" s="34" t="str">
        <x:v>OTA / hotel</x:v>
      </x:c>
      <x:c r="M31" s="34" t="str">
        <x:v>https://www.guesthousehotels.co.uk/no-15-bath/</x:v>
      </x:c>
      <x:c r="N31" s="36" t="n">
        <x:v>46301</x:v>
      </x:c>
      <x:c r="O31" s="34" t="str">
        <x:v>B</x:v>
      </x:c>
      <x:c r="P31" s="34" t="str">
        <x:v>Limited parking; latest widely published resident charge.</x:v>
      </x:c>
    </x:row>
    <x:row r="32">
      <x:c r="A32" s="34" t="str">
        <x:v>Bath</x:v>
      </x:c>
      <x:c r="B32" s="34" t="str">
        <x:v>Holiday Inn Express Bath by IHG</x:v>
      </x:c>
      <x:c r="C32" s="34" t="str">
        <x:v>Yes</x:v>
      </x:c>
      <x:c r="D32" s="34" t="str">
        <x:v>Hotel guest car park</x:v>
      </x:c>
      <x:c r="E32" s="34" t="str">
        <x:v>Unclear</x:v>
      </x:c>
      <x:c r="F32" s="34" t="str">
        <x:v>Yes</x:v>
      </x:c>
      <x:c r="G32" s="35" t="n">
        <x:v>50</x:v>
      </x:c>
      <x:c r="H32" s="35" t="n">
        <x:v>50</x:v>
      </x:c>
      <x:c r="I32" s="35" t="n">
        <x:v>50</x:v>
      </x:c>
      <x:c r="J32" s="34" t="str">
        <x:v>No</x:v>
      </x:c>
      <x:c r="K32" s="34" t="str">
        <x:v>Not checked</x:v>
      </x:c>
      <x:c r="L32" s="34" t="str">
        <x:v>Official hotel/group</x:v>
      </x:c>
      <x:c r="M32" s="34" t="str">
        <x:v>https://www.ihg.com/holidayinnexpress/hotels/gb/en/bath/qqzba/hoteldetail/directions</x:v>
      </x:c>
      <x:c r="N32" s="36" t="n">
        <x:v>46301</x:v>
      </x:c>
      <x:c r="O32" s="34" t="str">
        <x:v>B</x:v>
      </x:c>
      <x:c r="P32" s="34" t="str">
        <x:v>Very limited guest parking; hotel describes a chargeable arrangement. Verify exact location on arrival.</x:v>
      </x:c>
    </x:row>
    <x:row r="33">
      <x:c r="A33" s="34" t="str">
        <x:v>Bath</x:v>
      </x:c>
      <x:c r="B33" s="34" t="str">
        <x:v>The Kennard Boutique Guesthouse</x:v>
      </x:c>
      <x:c r="C33" s="34" t="str">
        <x:v>Yes</x:v>
      </x:c>
      <x:c r="D33" s="34" t="str">
        <x:v>Nearby public/no hotel deal</x:v>
      </x:c>
      <x:c r="E33" s="34" t="str">
        <x:v>No</x:v>
      </x:c>
      <x:c r="F33" s="34" t="str">
        <x:v>No</x:v>
      </x:c>
      <x:c r="G33" s="35"/>
      <x:c r="H33" s="35"/>
      <x:c r="I33" s="35"/>
      <x:c r="J33" s="34" t="str">
        <x:v>No</x:v>
      </x:c>
      <x:c r="K33" s="34" t="str">
        <x:v>Not checked</x:v>
      </x:c>
      <x:c r="L33" s="34" t="str">
        <x:v>Official hotel/group</x:v>
      </x:c>
      <x:c r="M33" s="34" t="str">
        <x:v>https://www.kennard.co.uk/</x:v>
      </x:c>
      <x:c r="N33" s="36" t="n">
        <x:v>46301</x:v>
      </x:c>
      <x:c r="O33" s="34" t="str">
        <x:v>A</x:v>
      </x:c>
      <x:c r="P33" s="34" t="str">
        <x:v>No own car park; hotel provides city parking guidance.</x:v>
      </x:c>
    </x:row>
    <x:row r="34">
      <x:c r="A34" s="34" t="str">
        <x:v>Bath</x:v>
      </x:c>
      <x:c r="B34" s="34" t="str">
        <x:v>Travelodge Bath City Centre (Bath Spa)</x:v>
      </x:c>
      <x:c r="C34" s="34" t="str">
        <x:v>Yes</x:v>
      </x:c>
      <x:c r="D34" s="34" t="str">
        <x:v>Nearby public/no hotel deal</x:v>
      </x:c>
      <x:c r="E34" s="34" t="str">
        <x:v>No</x:v>
      </x:c>
      <x:c r="F34" s="34" t="str">
        <x:v>Yes</x:v>
      </x:c>
      <x:c r="G34" s="35" t="n">
        <x:v>19.7</x:v>
      </x:c>
      <x:c r="H34" s="35" t="n">
        <x:v>25</x:v>
      </x:c>
      <x:c r="I34" s="35" t="n">
        <x:v>25</x:v>
      </x:c>
      <x:c r="J34" s="34" t="str">
        <x:v>No</x:v>
      </x:c>
      <x:c r="K34" s="34" t="str">
        <x:v>Not checked</x:v>
      </x:c>
      <x:c r="L34" s="34" t="str">
        <x:v>Official hotel/group</x:v>
      </x:c>
      <x:c r="M34" s="34" t="str">
        <x:v>https://www.travelodge.co.uk/hotels/621/Bath-City-Centre-Bath-Spa-hotel</x:v>
      </x:c>
      <x:c r="N34" s="36" t="n">
        <x:v>46301</x:v>
      </x:c>
      <x:c r="O34" s="34" t="str">
        <x:v>A</x:v>
      </x:c>
      <x:c r="P34" s="34" t="str">
        <x:v>No hotel car park; Avon Street/public parking rates vary. Analysis uses upper 24-hour rate.</x:v>
      </x:c>
    </x:row>
    <x:row r="35">
      <x:c r="A35" s="34" t="str">
        <x:v>Brighton</x:v>
      </x:c>
      <x:c r="B35" s="34" t="str">
        <x:v>The Grand Brighton</x:v>
      </x:c>
      <x:c r="C35" s="34" t="str">
        <x:v>Yes</x:v>
      </x:c>
      <x:c r="D35" s="34" t="str">
        <x:v>Valet</x:v>
      </x:c>
      <x:c r="E35" s="34" t="str">
        <x:v>No</x:v>
      </x:c>
      <x:c r="F35" s="34" t="str">
        <x:v>Yes</x:v>
      </x:c>
      <x:c r="G35" s="35" t="n">
        <x:v>33</x:v>
      </x:c>
      <x:c r="H35" s="35" t="n">
        <x:v>40</x:v>
      </x:c>
      <x:c r="I35" s="35" t="n">
        <x:v>40</x:v>
      </x:c>
      <x:c r="J35" s="34" t="str">
        <x:v>No</x:v>
      </x:c>
      <x:c r="K35" s="34" t="str">
        <x:v>Not checked</x:v>
      </x:c>
      <x:c r="L35" s="34" t="str">
        <x:v>Official hotel/group</x:v>
      </x:c>
      <x:c r="M35" s="34" t="str">
        <x:v>https://www.grandbrighton.co.uk/location</x:v>
      </x:c>
      <x:c r="N35" s="36" t="n">
        <x:v>46301</x:v>
      </x:c>
      <x:c r="O35" s="34" t="str">
        <x:v>A</x:v>
      </x:c>
      <x:c r="P35" s="34" t="str">
        <x:v>£40 valet; £33 off-site option also published.</x:v>
      </x:c>
    </x:row>
    <x:row r="36">
      <x:c r="A36" s="34" t="str">
        <x:v>Brighton</x:v>
      </x:c>
      <x:c r="B36" s="34" t="str">
        <x:v>Leonardo Royal Hotel Brighton Waterfront</x:v>
      </x:c>
      <x:c r="C36" s="34" t="str">
        <x:v>Yes</x:v>
      </x:c>
      <x:c r="D36" s="34" t="str">
        <x:v>Hotel-connected public car park</x:v>
      </x:c>
      <x:c r="E36" s="34" t="str">
        <x:v>No</x:v>
      </x:c>
      <x:c r="F36" s="34" t="str">
        <x:v>Yes</x:v>
      </x:c>
      <x:c r="G36" s="35" t="n">
        <x:v>29</x:v>
      </x:c>
      <x:c r="H36" s="35" t="n">
        <x:v>29</x:v>
      </x:c>
      <x:c r="I36" s="35" t="n">
        <x:v>29</x:v>
      </x:c>
      <x:c r="J36" s="34" t="str">
        <x:v>No</x:v>
      </x:c>
      <x:c r="K36" s="34" t="str">
        <x:v>Not checked</x:v>
      </x:c>
      <x:c r="L36" s="34" t="str">
        <x:v>Official hotel/group</x:v>
      </x:c>
      <x:c r="M36" s="34" t="str">
        <x:v>https://www.leonardo-hotels.com/brighton/leonardo-royal-hotel-brighton-waterfront/location</x:v>
      </x:c>
      <x:c r="N36" s="36" t="n">
        <x:v>46301</x:v>
      </x:c>
      <x:c r="O36" s="34" t="str">
        <x:v>A</x:v>
      </x:c>
      <x:c r="P36" s="34" t="str">
        <x:v>The Lanes public car park beneath/adjacent to hotel; resident tariff.</x:v>
      </x:c>
    </x:row>
    <x:row r="37">
      <x:c r="A37" s="34" t="str">
        <x:v>Brighton</x:v>
      </x:c>
      <x:c r="B37" s="34" t="str">
        <x:v>Travelodge Brighton Seafront</x:v>
      </x:c>
      <x:c r="C37" s="34" t="str">
        <x:v>Yes</x:v>
      </x:c>
      <x:c r="D37" s="34" t="str">
        <x:v>Nearby public/no hotel deal</x:v>
      </x:c>
      <x:c r="E37" s="34" t="str">
        <x:v>No</x:v>
      </x:c>
      <x:c r="F37" s="34" t="str">
        <x:v>Yes</x:v>
      </x:c>
      <x:c r="G37" s="35" t="n">
        <x:v>32</x:v>
      </x:c>
      <x:c r="H37" s="35" t="n">
        <x:v>34.5</x:v>
      </x:c>
      <x:c r="I37" s="35" t="n">
        <x:v>32</x:v>
      </x:c>
      <x:c r="J37" s="34" t="str">
        <x:v>No</x:v>
      </x:c>
      <x:c r="K37" s="34" t="str">
        <x:v>Not checked</x:v>
      </x:c>
      <x:c r="L37" s="34" t="str">
        <x:v>Official hotel/group</x:v>
      </x:c>
      <x:c r="M37" s="34" t="str">
        <x:v>https://www.travelodge.co.uk/hotels/356/Brighton-Seafront-hotel</x:v>
      </x:c>
      <x:c r="N37" s="36" t="n">
        <x:v>46301</x:v>
      </x:c>
      <x:c r="O37" s="34" t="str">
        <x:v>A</x:v>
      </x:c>
      <x:c r="P37" s="34" t="str">
        <x:v>No hotel parking; Churchill Square £32/24h, Regency Square alternative £34.50.</x:v>
      </x:c>
    </x:row>
    <x:row r="38">
      <x:c r="A38" s="34" t="str">
        <x:v>Brighton</x:v>
      </x:c>
      <x:c r="B38" s="34" t="str">
        <x:v>Harbour Hotel Brighton</x:v>
      </x:c>
      <x:c r="C38" s="34" t="str">
        <x:v>No</x:v>
      </x:c>
      <x:c r="D38" s="34" t="str">
        <x:v>No hotel parking</x:v>
      </x:c>
      <x:c r="E38" s="34" t="str">
        <x:v>No</x:v>
      </x:c>
      <x:c r="F38" s="34" t="str">
        <x:v>No</x:v>
      </x:c>
      <x:c r="G38" s="35"/>
      <x:c r="H38" s="35"/>
      <x:c r="I38" s="35"/>
      <x:c r="J38" s="34" t="str">
        <x:v>No</x:v>
      </x:c>
      <x:c r="K38" s="34" t="str">
        <x:v>Not checked</x:v>
      </x:c>
      <x:c r="L38" s="34" t="str">
        <x:v>OTA</x:v>
      </x:c>
      <x:c r="M38" s="34" t="str">
        <x:v>https://www.harbourhotels.co.uk/brighton</x:v>
      </x:c>
      <x:c r="N38" s="36" t="n">
        <x:v>46301</x:v>
      </x:c>
      <x:c r="O38" s="34" t="str">
        <x:v>C</x:v>
      </x:c>
      <x:c r="P38" s="34" t="str">
        <x:v>Current listing says property does not offer parking.</x:v>
      </x:c>
    </x:row>
    <x:row r="39">
      <x:c r="A39" s="34" t="str">
        <x:v>Brighton</x:v>
      </x:c>
      <x:c r="B39" s="34" t="str">
        <x:v>Mercure Brighton Seafront Hotel</x:v>
      </x:c>
      <x:c r="C39" s="34" t="str">
        <x:v>Yes</x:v>
      </x:c>
      <x:c r="D39" s="34" t="str">
        <x:v>On-site self</x:v>
      </x:c>
      <x:c r="E39" s="34" t="str">
        <x:v>Yes</x:v>
      </x:c>
      <x:c r="F39" s="34" t="str">
        <x:v>Yes</x:v>
      </x:c>
      <x:c r="G39" s="35" t="n">
        <x:v>28</x:v>
      </x:c>
      <x:c r="H39" s="35" t="n">
        <x:v>28</x:v>
      </x:c>
      <x:c r="I39" s="35" t="n">
        <x:v>28</x:v>
      </x:c>
      <x:c r="J39" s="34" t="str">
        <x:v>No</x:v>
      </x:c>
      <x:c r="K39" s="34" t="str">
        <x:v>Not checked</x:v>
      </x:c>
      <x:c r="L39" s="34" t="str">
        <x:v>Official hotel/group</x:v>
      </x:c>
      <x:c r="M39" s="34" t="str">
        <x:v>https://all.accor.com/hotel/8335/index.en.shtml</x:v>
      </x:c>
      <x:c r="N39" s="36" t="n">
        <x:v>46301</x:v>
      </x:c>
      <x:c r="O39" s="34" t="str">
        <x:v>A</x:v>
      </x:c>
      <x:c r="P39" s="34" t="str">
        <x:v>Paid on-site parking.</x:v>
      </x:c>
    </x:row>
    <x:row r="40">
      <x:c r="A40" s="34" t="str">
        <x:v>Brighton</x:v>
      </x:c>
      <x:c r="B40" s="34" t="str">
        <x:v>Holiday Inn Brighton - Seafront by IHG</x:v>
      </x:c>
      <x:c r="C40" s="34" t="str">
        <x:v>Yes</x:v>
      </x:c>
      <x:c r="D40" s="34" t="str">
        <x:v>On-site self</x:v>
      </x:c>
      <x:c r="E40" s="34" t="str">
        <x:v>Yes</x:v>
      </x:c>
      <x:c r="F40" s="34" t="str">
        <x:v>Yes</x:v>
      </x:c>
      <x:c r="G40" s="35" t="n">
        <x:v>20</x:v>
      </x:c>
      <x:c r="H40" s="35" t="n">
        <x:v>20</x:v>
      </x:c>
      <x:c r="I40" s="35" t="n">
        <x:v>20</x:v>
      </x:c>
      <x:c r="J40" s="34" t="str">
        <x:v>No</x:v>
      </x:c>
      <x:c r="K40" s="34" t="str">
        <x:v>Not checked</x:v>
      </x:c>
      <x:c r="L40" s="34" t="str">
        <x:v>Official hotel/group</x:v>
      </x:c>
      <x:c r="M40" s="34" t="str">
        <x:v>https://www.ihg.com/holidayinn/hotels/us/en/brighton/bhtsf/hoteldetail/directions</x:v>
      </x:c>
      <x:c r="N40" s="36" t="n">
        <x:v>46301</x:v>
      </x:c>
      <x:c r="O40" s="34" t="str">
        <x:v>A</x:v>
      </x:c>
      <x:c r="P40" s="34" t="str">
        <x:v>Secured underground parking; £20 published for IHG members, with further elite discounts.</x:v>
      </x:c>
    </x:row>
    <x:row r="41">
      <x:c r="A41" s="34" t="str">
        <x:v>Brighton</x:v>
      </x:c>
      <x:c r="B41" s="34" t="str">
        <x:v>ibis Brighton City Centre - Station</x:v>
      </x:c>
      <x:c r="C41" s="34" t="str">
        <x:v>Yes</x:v>
      </x:c>
      <x:c r="D41" s="34" t="str">
        <x:v>Hotel-discounted off-site</x:v>
      </x:c>
      <x:c r="E41" s="34" t="str">
        <x:v>No</x:v>
      </x:c>
      <x:c r="F41" s="34" t="str">
        <x:v>Yes</x:v>
      </x:c>
      <x:c r="G41" s="35" t="n">
        <x:v>21.6</x:v>
      </x:c>
      <x:c r="H41" s="35" t="n">
        <x:v>36</x:v>
      </x:c>
      <x:c r="I41" s="35" t="n">
        <x:v>21.6</x:v>
      </x:c>
      <x:c r="J41" s="34" t="str">
        <x:v>No</x:v>
      </x:c>
      <x:c r="K41" s="34" t="str">
        <x:v>Not checked</x:v>
      </x:c>
      <x:c r="L41" s="34" t="str">
        <x:v>Official hotel/group</x:v>
      </x:c>
      <x:c r="M41" s="34" t="str">
        <x:v>https://all.accor.com/hotel/6444/index.en.shtml</x:v>
      </x:c>
      <x:c r="N41" s="36" t="n">
        <x:v>46301</x:v>
      </x:c>
      <x:c r="O41" s="34" t="str">
        <x:v>B</x:v>
      </x:c>
      <x:c r="P41" s="34" t="str">
        <x:v>RCP North Road £36/day list price; official hotel page advertises 40% resident discount. £21.60 analysis rate is calculated from those two published figures.</x:v>
      </x:c>
    </x:row>
    <x:row r="42">
      <x:c r="A42" s="34" t="str">
        <x:v>Brighton</x:v>
      </x:c>
      <x:c r="B42" s="34" t="str">
        <x:v>The Old Ship Hotel</x:v>
      </x:c>
      <x:c r="C42" s="34" t="str">
        <x:v>Yes</x:v>
      </x:c>
      <x:c r="D42" s="34" t="str">
        <x:v>Hotel-discounted off-site</x:v>
      </x:c>
      <x:c r="E42" s="34" t="str">
        <x:v>No</x:v>
      </x:c>
      <x:c r="F42" s="34" t="str">
        <x:v>No</x:v>
      </x:c>
      <x:c r="G42" s="35"/>
      <x:c r="H42" s="35"/>
      <x:c r="I42" s="35"/>
      <x:c r="J42" s="34" t="str">
        <x:v>No</x:v>
      </x:c>
      <x:c r="K42" s="34" t="str">
        <x:v>Not checked</x:v>
      </x:c>
      <x:c r="L42" s="34" t="str">
        <x:v>Official tourism / hotel</x:v>
      </x:c>
      <x:c r="M42" s="34" t="str">
        <x:v>https://www.visitbrighton.com/accommodation/the-old-ship-hotel-p34843</x:v>
      </x:c>
      <x:c r="N42" s="36" t="n">
        <x:v>46301</x:v>
      </x:c>
      <x:c r="O42" s="34" t="str">
        <x:v>A</x:v>
      </x:c>
      <x:c r="P42" s="34" t="str">
        <x:v>No dependable current fixed resident price published; hotel uses nearby city/NCP parking.</x:v>
      </x:c>
    </x:row>
    <x:row r="43">
      <x:c r="A43" s="34" t="str">
        <x:v>Brighton</x:v>
      </x:c>
      <x:c r="B43" s="34" t="str">
        <x:v>Leonardo Hotel Brighton - Brighton City Centre</x:v>
      </x:c>
      <x:c r="C43" s="34" t="str">
        <x:v>Yes</x:v>
      </x:c>
      <x:c r="D43" s="34" t="str">
        <x:v>Hotel-discounted off-site</x:v>
      </x:c>
      <x:c r="E43" s="34" t="str">
        <x:v>No</x:v>
      </x:c>
      <x:c r="F43" s="34" t="str">
        <x:v>No</x:v>
      </x:c>
      <x:c r="G43" s="35"/>
      <x:c r="H43" s="35"/>
      <x:c r="I43" s="35"/>
      <x:c r="J43" s="34" t="str">
        <x:v>No</x:v>
      </x:c>
      <x:c r="K43" s="34" t="str">
        <x:v>Not checked</x:v>
      </x:c>
      <x:c r="L43" s="34" t="str">
        <x:v>Official hotel/group</x:v>
      </x:c>
      <x:c r="M43" s="34" t="str">
        <x:v>https://www.leonardo-hotels.com/brighton/leonardo-hotel-brighton</x:v>
      </x:c>
      <x:c r="N43" s="36" t="n">
        <x:v>46301</x:v>
      </x:c>
      <x:c r="O43" s="34" t="str">
        <x:v>A</x:v>
      </x:c>
      <x:c r="P43" s="34" t="str">
        <x:v>Brighton Station parking with hotel QR/special rate; exact 24h rate not public.</x:v>
      </x:c>
    </x:row>
    <x:row r="44">
      <x:c r="A44" s="34" t="str">
        <x:v>Brighton</x:v>
      </x:c>
      <x:c r="B44" s="34" t="str">
        <x:v>Four Points Flex by Sheraton Brighton Seafront</x:v>
      </x:c>
      <x:c r="C44" s="34" t="str">
        <x:v>Yes</x:v>
      </x:c>
      <x:c r="D44" s="34" t="str">
        <x:v>On-site self</x:v>
      </x:c>
      <x:c r="E44" s="34" t="str">
        <x:v>Yes</x:v>
      </x:c>
      <x:c r="F44" s="34" t="str">
        <x:v>Yes</x:v>
      </x:c>
      <x:c r="G44" s="35" t="n">
        <x:v>25</x:v>
      </x:c>
      <x:c r="H44" s="35" t="n">
        <x:v>25</x:v>
      </x:c>
      <x:c r="I44" s="35" t="n">
        <x:v>25</x:v>
      </x:c>
      <x:c r="J44" s="34" t="str">
        <x:v>No</x:v>
      </x:c>
      <x:c r="K44" s="34" t="str">
        <x:v>Not checked</x:v>
      </x:c>
      <x:c r="L44" s="34" t="str">
        <x:v>Official hotel/group</x:v>
      </x:c>
      <x:c r="M44" s="34" t="str">
        <x:v>https://www.marriott.com/en-us/hotels/lonbf-four-points-flex-by-sheraton-brighton/overview/</x:v>
      </x:c>
      <x:c r="N44" s="36" t="n">
        <x:v>46301</x:v>
      </x:c>
      <x:c r="O44" s="34" t="str">
        <x:v>A</x:v>
      </x:c>
      <x:c r="P44" s="34" t="str">
        <x:v>On-site daily parking.</x:v>
      </x:c>
    </x:row>
    <x:row r="45">
      <x:c r="A45" s="34" t="str">
        <x:v>Brighton</x:v>
      </x:c>
      <x:c r="B45" s="34" t="str">
        <x:v>Premier Inn Brighton City Centre (North Street) hotel</x:v>
      </x:c>
      <x:c r="C45" s="34" t="str">
        <x:v>Yes</x:v>
      </x:c>
      <x:c r="D45" s="34" t="str">
        <x:v>Hotel-discounted off-site</x:v>
      </x:c>
      <x:c r="E45" s="34" t="str">
        <x:v>No</x:v>
      </x:c>
      <x:c r="F45" s="34" t="str">
        <x:v>Yes</x:v>
      </x:c>
      <x:c r="G45" s="35" t="n">
        <x:v>17.6</x:v>
      </x:c>
      <x:c r="H45" s="35" t="n">
        <x:v>17.6</x:v>
      </x:c>
      <x:c r="I45" s="35" t="n">
        <x:v>17.6</x:v>
      </x:c>
      <x:c r="J45" s="34" t="str">
        <x:v>No</x:v>
      </x:c>
      <x:c r="K45" s="34" t="str">
        <x:v>Not checked</x:v>
      </x:c>
      <x:c r="L45" s="34" t="str">
        <x:v>Official hotel/group</x:v>
      </x:c>
      <x:c r="M45" s="34" t="str">
        <x:v>https://www.premierinn.com/gb/en/hotels/england/east-sussex/brighton/brighton-city-centre-north-street.html</x:v>
      </x:c>
      <x:c r="N45" s="36" t="n">
        <x:v>46301</x:v>
      </x:c>
      <x:c r="O45" s="34" t="str">
        <x:v>A</x:v>
      </x:c>
      <x:c r="P45" s="34" t="str">
        <x:v>RCP North Road guest rate.</x:v>
      </x:c>
    </x:row>
    <x:row r="46">
      <x:c r="A46" s="34" t="str">
        <x:v>Brighton</x:v>
      </x:c>
      <x:c r="B46" s="34" t="str">
        <x:v>Queens Hotel Brighton</x:v>
      </x:c>
      <x:c r="C46" s="34" t="str">
        <x:v>Yes</x:v>
      </x:c>
      <x:c r="D46" s="34" t="str">
        <x:v>Nearby public/no hotel deal</x:v>
      </x:c>
      <x:c r="E46" s="34" t="str">
        <x:v>No</x:v>
      </x:c>
      <x:c r="F46" s="34" t="str">
        <x:v>Yes</x:v>
      </x:c>
      <x:c r="G46" s="35" t="n">
        <x:v>45</x:v>
      </x:c>
      <x:c r="H46" s="35" t="n">
        <x:v>45</x:v>
      </x:c>
      <x:c r="I46" s="35" t="n">
        <x:v>45</x:v>
      </x:c>
      <x:c r="J46" s="34" t="str">
        <x:v>No</x:v>
      </x:c>
      <x:c r="K46" s="34" t="str">
        <x:v>Not checked</x:v>
      </x:c>
      <x:c r="L46" s="34" t="str">
        <x:v>Official hotel/group</x:v>
      </x:c>
      <x:c r="M46" s="34" t="str">
        <x:v>https://www.queenshotelbrighton.com/getting-here.html</x:v>
      </x:c>
      <x:c r="N46" s="36" t="n">
        <x:v>46301</x:v>
      </x:c>
      <x:c r="O46" s="34" t="str">
        <x:v>A</x:v>
      </x:c>
      <x:c r="P46" s="34" t="str">
        <x:v>No hotel car park; hotel quotes approx. 24-hour Lanes parking cost.</x:v>
      </x:c>
    </x:row>
    <x:row r="47">
      <x:c r="A47" s="34" t="str">
        <x:v>Brighton</x:v>
      </x:c>
      <x:c r="B47" s="34" t="str">
        <x:v>a&amp;o Brighton Palace Pier</x:v>
      </x:c>
      <x:c r="C47" s="34" t="str">
        <x:v>Yes</x:v>
      </x:c>
      <x:c r="D47" s="34" t="str">
        <x:v>Nearby public/no hotel deal</x:v>
      </x:c>
      <x:c r="E47" s="34" t="str">
        <x:v>No</x:v>
      </x:c>
      <x:c r="F47" s="34" t="str">
        <x:v>No</x:v>
      </x:c>
      <x:c r="G47" s="35"/>
      <x:c r="H47" s="35"/>
      <x:c r="I47" s="35"/>
      <x:c r="J47" s="34" t="str">
        <x:v>No</x:v>
      </x:c>
      <x:c r="K47" s="34" t="str">
        <x:v>Not checked</x:v>
      </x:c>
      <x:c r="L47" s="34" t="str">
        <x:v>Official hotel/group</x:v>
      </x:c>
      <x:c r="M47" s="34" t="str">
        <x:v>https://www.aohostels.com/en/brighton/brighton-palace-pier/</x:v>
      </x:c>
      <x:c r="N47" s="36" t="n">
        <x:v>46301</x:v>
      </x:c>
      <x:c r="O47" s="34" t="str">
        <x:v>A</x:v>
      </x:c>
      <x:c r="P47" s="34" t="str">
        <x:v>No clearly published hotel guest parking tariff; use nearby public parking.</x:v>
      </x:c>
    </x:row>
    <x:row r="48">
      <x:c r="A48" s="34" t="str">
        <x:v>Brighton</x:v>
      </x:c>
      <x:c r="B48" s="34" t="str">
        <x:v>Maldron Hotel Brighton City Centre</x:v>
      </x:c>
      <x:c r="C48" s="34" t="str">
        <x:v>Yes</x:v>
      </x:c>
      <x:c r="D48" s="34" t="str">
        <x:v>Nearby public/no hotel deal</x:v>
      </x:c>
      <x:c r="E48" s="34" t="str">
        <x:v>No</x:v>
      </x:c>
      <x:c r="F48" s="34" t="str">
        <x:v>Yes</x:v>
      </x:c>
      <x:c r="G48" s="35" t="n">
        <x:v>32</x:v>
      </x:c>
      <x:c r="H48" s="35" t="n">
        <x:v>32</x:v>
      </x:c>
      <x:c r="I48" s="35" t="n">
        <x:v>32</x:v>
      </x:c>
      <x:c r="J48" s="34" t="str">
        <x:v>No</x:v>
      </x:c>
      <x:c r="K48" s="34" t="str">
        <x:v>Not checked</x:v>
      </x:c>
      <x:c r="L48" s="34" t="str">
        <x:v>Hotel / public car park</x:v>
      </x:c>
      <x:c r="M48" s="34" t="str">
        <x:v>https://www.maldronhotels.com/brighton-city-centre/</x:v>
      </x:c>
      <x:c r="N48" s="36" t="n">
        <x:v>46301</x:v>
      </x:c>
      <x:c r="O48" s="34" t="str">
        <x:v>B</x:v>
      </x:c>
      <x:c r="P48" s="34" t="str">
        <x:v>No on-site parking; Churchill Square is the practical nearby option. Rate based on current 24h public tariff.</x:v>
      </x:c>
    </x:row>
    <x:row r="49">
      <x:c r="A49" s="34" t="str">
        <x:v>Brighton</x:v>
      </x:c>
      <x:c r="B49" s="34" t="str">
        <x:v>The Brighton Hotel Seafront</x:v>
      </x:c>
      <x:c r="C49" s="34" t="str">
        <x:v>Yes</x:v>
      </x:c>
      <x:c r="D49" s="34" t="str">
        <x:v>On-site self</x:v>
      </x:c>
      <x:c r="E49" s="34" t="str">
        <x:v>Yes</x:v>
      </x:c>
      <x:c r="F49" s="34" t="str">
        <x:v>Yes</x:v>
      </x:c>
      <x:c r="G49" s="35" t="n">
        <x:v>25</x:v>
      </x:c>
      <x:c r="H49" s="35" t="n">
        <x:v>25</x:v>
      </x:c>
      <x:c r="I49" s="35" t="n">
        <x:v>25</x:v>
      </x:c>
      <x:c r="J49" s="34" t="str">
        <x:v>No</x:v>
      </x:c>
      <x:c r="K49" s="34" t="str">
        <x:v>Not checked</x:v>
      </x:c>
      <x:c r="L49" s="34" t="str">
        <x:v>Current OTA property policy</x:v>
      </x:c>
      <x:c r="M49" s="34" t="str">
        <x:v>https://www.booking.com/hotel/gb/brightonhotel.html</x:v>
      </x:c>
      <x:c r="N49" s="36" t="n">
        <x:v>46301</x:v>
      </x:c>
      <x:c r="O49" s="34" t="str">
        <x:v>B</x:v>
      </x:c>
      <x:c r="P49" s="34" t="str">
        <x:v>Current Booking.com property policy: limited private on-site parking, first come first served, £25/day.</x:v>
      </x:c>
    </x:row>
    <x:row r="50">
      <x:c r="A50" s="34" t="str">
        <x:v>Bristol</x:v>
      </x:c>
      <x:c r="B50" s="34" t="str">
        <x:v>Bristol Marriott Royal Hotel</x:v>
      </x:c>
      <x:c r="C50" s="34" t="str">
        <x:v>Yes</x:v>
      </x:c>
      <x:c r="D50" s="34" t="str">
        <x:v>On-site self</x:v>
      </x:c>
      <x:c r="E50" s="34" t="str">
        <x:v>Yes</x:v>
      </x:c>
      <x:c r="F50" s="34" t="str">
        <x:v>Yes</x:v>
      </x:c>
      <x:c r="G50" s="35" t="n">
        <x:v>17</x:v>
      </x:c>
      <x:c r="H50" s="35" t="n">
        <x:v>17</x:v>
      </x:c>
      <x:c r="I50" s="35" t="n">
        <x:v>17</x:v>
      </x:c>
      <x:c r="J50" s="34" t="str">
        <x:v>No</x:v>
      </x:c>
      <x:c r="K50" s="34" t="str">
        <x:v>Not checked</x:v>
      </x:c>
      <x:c r="L50" s="34" t="str">
        <x:v>Official hotel/group</x:v>
      </x:c>
      <x:c r="M50" s="34" t="str">
        <x:v>https://www.marriott.com/en-us/hotels/brsry-bristol-marriott-royal-hotel/overview/</x:v>
      </x:c>
      <x:c r="N50" s="36" t="n">
        <x:v>46301</x:v>
      </x:c>
      <x:c r="O50" s="34" t="str">
        <x:v>A</x:v>
      </x:c>
      <x:c r="P50" s="34" t="str">
        <x:v>On-site daily guest parking.</x:v>
      </x:c>
    </x:row>
    <x:row r="51">
      <x:c r="A51" s="34" t="str">
        <x:v>Bristol</x:v>
      </x:c>
      <x:c r="B51" s="34" t="str">
        <x:v>The Bristol Hotel</x:v>
      </x:c>
      <x:c r="C51" s="34" t="str">
        <x:v>Yes</x:v>
      </x:c>
      <x:c r="D51" s="34" t="str">
        <x:v>Hotel-connected public car park</x:v>
      </x:c>
      <x:c r="E51" s="34" t="str">
        <x:v>No</x:v>
      </x:c>
      <x:c r="F51" s="34" t="str">
        <x:v>Yes</x:v>
      </x:c>
      <x:c r="G51" s="35" t="n">
        <x:v>19</x:v>
      </x:c>
      <x:c r="H51" s="35" t="n">
        <x:v>19</x:v>
      </x:c>
      <x:c r="I51" s="35" t="n">
        <x:v>19</x:v>
      </x:c>
      <x:c r="J51" s="34" t="str">
        <x:v>No</x:v>
      </x:c>
      <x:c r="K51" s="34" t="str">
        <x:v>Not checked</x:v>
      </x:c>
      <x:c r="L51" s="34" t="str">
        <x:v>Official hotel/group</x:v>
      </x:c>
      <x:c r="M51" s="34" t="str">
        <x:v>https://www.doylecollection.com/hotels/the-bristol-hotel</x:v>
      </x:c>
      <x:c r="N51" s="36" t="n">
        <x:v>46301</x:v>
      </x:c>
      <x:c r="O51" s="34" t="str">
        <x:v>A</x:v>
      </x:c>
      <x:c r="P51" s="34" t="str">
        <x:v>Adjacent Prince Street car park resident rate.</x:v>
      </x:c>
    </x:row>
    <x:row r="52">
      <x:c r="A52" s="34" t="str">
        <x:v>Bristol</x:v>
      </x:c>
      <x:c r="B52" s="34" t="str">
        <x:v>Bristol Grand Hotel By Sunday</x:v>
      </x:c>
      <x:c r="C52" s="34" t="str">
        <x:v>Yes</x:v>
      </x:c>
      <x:c r="D52" s="34" t="str">
        <x:v>Hotel-connected public car park</x:v>
      </x:c>
      <x:c r="E52" s="34" t="str">
        <x:v>No</x:v>
      </x:c>
      <x:c r="F52" s="34" t="str">
        <x:v>Yes</x:v>
      </x:c>
      <x:c r="G52" s="35" t="n">
        <x:v>19</x:v>
      </x:c>
      <x:c r="H52" s="35" t="n">
        <x:v>19</x:v>
      </x:c>
      <x:c r="I52" s="35" t="n">
        <x:v>19</x:v>
      </x:c>
      <x:c r="J52" s="34" t="str">
        <x:v>No</x:v>
      </x:c>
      <x:c r="K52" s="34" t="str">
        <x:v>Not checked</x:v>
      </x:c>
      <x:c r="L52" s="34" t="str">
        <x:v>Official hotel/group</x:v>
      </x:c>
      <x:c r="M52" s="34" t="str">
        <x:v>https://www.sundayhotels.com/bristol-grand-hotel/</x:v>
      </x:c>
      <x:c r="N52" s="36" t="n">
        <x:v>46301</x:v>
      </x:c>
      <x:c r="O52" s="34" t="str">
        <x:v>A</x:v>
      </x:c>
      <x:c r="P52" s="34" t="str">
        <x:v>Adjacent/partner parking; 24-hour resident tariff.</x:v>
      </x:c>
    </x:row>
    <x:row r="53">
      <x:c r="A53" s="34" t="str">
        <x:v>Bristol</x:v>
      </x:c>
      <x:c r="B53" s="34" t="str">
        <x:v>Holiday Inn Bristol City Centre by IHG</x:v>
      </x:c>
      <x:c r="C53" s="34" t="str">
        <x:v>Yes</x:v>
      </x:c>
      <x:c r="D53" s="34" t="str">
        <x:v>Hotel-discounted off-site</x:v>
      </x:c>
      <x:c r="E53" s="34" t="str">
        <x:v>No</x:v>
      </x:c>
      <x:c r="F53" s="34" t="str">
        <x:v>No</x:v>
      </x:c>
      <x:c r="G53" s="35"/>
      <x:c r="H53" s="35"/>
      <x:c r="I53" s="35"/>
      <x:c r="J53" s="34" t="str">
        <x:v>No</x:v>
      </x:c>
      <x:c r="K53" s="34" t="str">
        <x:v>Not checked</x:v>
      </x:c>
      <x:c r="L53" s="34" t="str">
        <x:v>Official hotel/group</x:v>
      </x:c>
      <x:c r="M53" s="34" t="str">
        <x:v>https://www.ihg.com/holidayinn/hotels/gb/en/bristol/brscc/hoteldetail/directions</x:v>
      </x:c>
      <x:c r="N53" s="36" t="n">
        <x:v>46301</x:v>
      </x:c>
      <x:c r="O53" s="34" t="str">
        <x:v>A</x:v>
      </x:c>
      <x:c r="P53" s="34" t="str">
        <x:v>Q-Park St James Barton; hotel arrangement but exact public guest price not clearly published.</x:v>
      </x:c>
    </x:row>
    <x:row r="54">
      <x:c r="A54" s="34" t="str">
        <x:v>Bristol</x:v>
      </x:c>
      <x:c r="B54" s="34" t="str">
        <x:v>Clayton Hotel Bristol City</x:v>
      </x:c>
      <x:c r="C54" s="34" t="str">
        <x:v>Yes</x:v>
      </x:c>
      <x:c r="D54" s="34" t="str">
        <x:v>Hotel-discounted off-site</x:v>
      </x:c>
      <x:c r="E54" s="34" t="str">
        <x:v>No</x:v>
      </x:c>
      <x:c r="F54" s="34" t="str">
        <x:v>Yes</x:v>
      </x:c>
      <x:c r="G54" s="35" t="n">
        <x:v>16.5</x:v>
      </x:c>
      <x:c r="H54" s="35" t="n">
        <x:v>16.5</x:v>
      </x:c>
      <x:c r="I54" s="35" t="n">
        <x:v>16.5</x:v>
      </x:c>
      <x:c r="J54" s="34" t="str">
        <x:v>No</x:v>
      </x:c>
      <x:c r="K54" s="34" t="str">
        <x:v>Not checked</x:v>
      </x:c>
      <x:c r="L54" s="34" t="str">
        <x:v>Official hotel/group</x:v>
      </x:c>
      <x:c r="M54" s="34" t="str">
        <x:v>https://www.claytonhotels.com/bristol-city/</x:v>
      </x:c>
      <x:c r="N54" s="36" t="n">
        <x:v>46301</x:v>
      </x:c>
      <x:c r="O54" s="34" t="str">
        <x:v>A</x:v>
      </x:c>
      <x:c r="P54" s="34" t="str">
        <x:v>Q-Park Rupert Street hotel rate.</x:v>
      </x:c>
    </x:row>
    <x:row r="55">
      <x:c r="A55" s="34" t="str">
        <x:v>Bristol</x:v>
      </x:c>
      <x:c r="B55" s="34" t="str">
        <x:v>Premier Inn Bristol City Centre (Lewins Mead)</x:v>
      </x:c>
      <x:c r="C55" s="34" t="str">
        <x:v>Yes</x:v>
      </x:c>
      <x:c r="D55" s="34" t="str">
        <x:v>Hotel-discounted off-site</x:v>
      </x:c>
      <x:c r="E55" s="34" t="str">
        <x:v>No</x:v>
      </x:c>
      <x:c r="F55" s="34" t="str">
        <x:v>No</x:v>
      </x:c>
      <x:c r="G55" s="35"/>
      <x:c r="H55" s="35"/>
      <x:c r="I55" s="35"/>
      <x:c r="J55" s="34" t="str">
        <x:v>No</x:v>
      </x:c>
      <x:c r="K55" s="34" t="str">
        <x:v>Not checked</x:v>
      </x:c>
      <x:c r="L55" s="34" t="str">
        <x:v>Official hotel/group</x:v>
      </x:c>
      <x:c r="M55" s="34" t="str">
        <x:v>https://www.premierinn.com/gb/en/hotels/england/bristol/bristol-city-centre-lewins-mead.html</x:v>
      </x:c>
      <x:c r="N55" s="36" t="n">
        <x:v>46301</x:v>
      </x:c>
      <x:c r="O55" s="34" t="str">
        <x:v>A</x:v>
      </x:c>
      <x:c r="P55" s="34" t="str">
        <x:v>Q-Park Rupert Street; discount published, exact post-discount 24h cost not fixed.</x:v>
      </x:c>
    </x:row>
    <x:row r="56">
      <x:c r="A56" s="34" t="str">
        <x:v>Bristol</x:v>
      </x:c>
      <x:c r="B56" s="34" t="str">
        <x:v>Harbour Hotel Bristol</x:v>
      </x:c>
      <x:c r="C56" s="34" t="str">
        <x:v>Yes</x:v>
      </x:c>
      <x:c r="D56" s="34" t="str">
        <x:v>Nearby public/no hotel deal</x:v>
      </x:c>
      <x:c r="E56" s="34" t="str">
        <x:v>No</x:v>
      </x:c>
      <x:c r="F56" s="34" t="str">
        <x:v>No</x:v>
      </x:c>
      <x:c r="G56" s="35"/>
      <x:c r="H56" s="35"/>
      <x:c r="I56" s="35"/>
      <x:c r="J56" s="34" t="str">
        <x:v>No</x:v>
      </x:c>
      <x:c r="K56" s="34" t="str">
        <x:v>Not checked</x:v>
      </x:c>
      <x:c r="L56" s="34" t="str">
        <x:v>Official hotel/group</x:v>
      </x:c>
      <x:c r="M56" s="34" t="str">
        <x:v>https://www.harbourhotels.co.uk/bristol</x:v>
      </x:c>
      <x:c r="N56" s="36" t="n">
        <x:v>46301</x:v>
      </x:c>
      <x:c r="O56" s="34" t="str">
        <x:v>A</x:v>
      </x:c>
      <x:c r="P56" s="34" t="str">
        <x:v>Central location; hotel does not clearly publish a standard overnight parking price.</x:v>
      </x:c>
    </x:row>
    <x:row r="57">
      <x:c r="A57" s="34" t="str">
        <x:v>Bristol</x:v>
      </x:c>
      <x:c r="B57" s="34" t="str">
        <x:v>Novotel Bristol Centre</x:v>
      </x:c>
      <x:c r="C57" s="34" t="str">
        <x:v>Yes</x:v>
      </x:c>
      <x:c r="D57" s="34" t="str">
        <x:v>On-site self</x:v>
      </x:c>
      <x:c r="E57" s="34" t="str">
        <x:v>Yes</x:v>
      </x:c>
      <x:c r="F57" s="34" t="str">
        <x:v>Yes</x:v>
      </x:c>
      <x:c r="G57" s="35" t="n">
        <x:v>17</x:v>
      </x:c>
      <x:c r="H57" s="35" t="n">
        <x:v>17</x:v>
      </x:c>
      <x:c r="I57" s="35" t="n">
        <x:v>17</x:v>
      </x:c>
      <x:c r="J57" s="34" t="str">
        <x:v>No</x:v>
      </x:c>
      <x:c r="K57" s="34" t="str">
        <x:v>Not checked</x:v>
      </x:c>
      <x:c r="L57" s="34" t="str">
        <x:v>Official hotel/group</x:v>
      </x:c>
      <x:c r="M57" s="34" t="str">
        <x:v>https://all.accor.com/hotel/5622/index.en.shtml</x:v>
      </x:c>
      <x:c r="N57" s="36" t="n">
        <x:v>46301</x:v>
      </x:c>
      <x:c r="O57" s="34" t="str">
        <x:v>A</x:v>
      </x:c>
      <x:c r="P57" s="34" t="str">
        <x:v>On-site paid parking.</x:v>
      </x:c>
    </x:row>
    <x:row r="58">
      <x:c r="A58" s="34" t="str">
        <x:v>Bristol</x:v>
      </x:c>
      <x:c r="B58" s="34" t="str">
        <x:v>The Clifton Hotel Bristol</x:v>
      </x:c>
      <x:c r="C58" s="34" t="str">
        <x:v>Yes</x:v>
      </x:c>
      <x:c r="D58" s="34" t="str">
        <x:v>On-site self</x:v>
      </x:c>
      <x:c r="E58" s="34" t="str">
        <x:v>Yes</x:v>
      </x:c>
      <x:c r="F58" s="34" t="str">
        <x:v>No</x:v>
      </x:c>
      <x:c r="G58" s="35"/>
      <x:c r="H58" s="35"/>
      <x:c r="I58" s="35"/>
      <x:c r="J58" s="34" t="str">
        <x:v>No</x:v>
      </x:c>
      <x:c r="K58" s="34" t="str">
        <x:v>Not checked</x:v>
      </x:c>
      <x:c r="L58" s="34" t="str">
        <x:v>OTA / hotel</x:v>
      </x:c>
      <x:c r="M58" s="34" t="str">
        <x:v>https://cliftonhotels.com/clifton-hotel/</x:v>
      </x:c>
      <x:c r="N58" s="36" t="n">
        <x:v>46301</x:v>
      </x:c>
      <x:c r="O58" s="34" t="str">
        <x:v>B</x:v>
      </x:c>
      <x:c r="P58" s="34" t="str">
        <x:v>Limited private hotel parking; charge applies but current fixed nightly amount not clearly published.</x:v>
      </x:c>
    </x:row>
    <x:row r="59">
      <x:c r="A59" s="34" t="str">
        <x:v>Bristol</x:v>
      </x:c>
      <x:c r="B59" s="34" t="str">
        <x:v>Travelodge Bristol Central</x:v>
      </x:c>
      <x:c r="C59" s="34" t="str">
        <x:v>Yes</x:v>
      </x:c>
      <x:c r="D59" s="34" t="str">
        <x:v>On-site self</x:v>
      </x:c>
      <x:c r="E59" s="34" t="str">
        <x:v>Yes</x:v>
      </x:c>
      <x:c r="F59" s="34" t="str">
        <x:v>Yes</x:v>
      </x:c>
      <x:c r="G59" s="35" t="n">
        <x:v>14.5</x:v>
      </x:c>
      <x:c r="H59" s="35" t="n">
        <x:v>14.5</x:v>
      </x:c>
      <x:c r="I59" s="35" t="n">
        <x:v>14.5</x:v>
      </x:c>
      <x:c r="J59" s="34" t="str">
        <x:v>No</x:v>
      </x:c>
      <x:c r="K59" s="34" t="str">
        <x:v>Not checked</x:v>
      </x:c>
      <x:c r="L59" s="34" t="str">
        <x:v>Official hotel/group</x:v>
      </x:c>
      <x:c r="M59" s="34" t="str">
        <x:v>https://www.travelodge.co.uk/hotels/78/Bristol-Central-hotel</x:v>
      </x:c>
      <x:c r="N59" s="36" t="n">
        <x:v>46301</x:v>
      </x:c>
      <x:c r="O59" s="34" t="str">
        <x:v>A</x:v>
      </x:c>
      <x:c r="P59" s="34" t="str">
        <x:v>Hotel car park guest 24-hour tariff.</x:v>
      </x:c>
    </x:row>
    <x:row r="60">
      <x:c r="A60" s="34" t="str">
        <x:v>Bristol</x:v>
      </x:c>
      <x:c r="B60" s="34" t="str">
        <x:v>ibis Bristol Centre</x:v>
      </x:c>
      <x:c r="C60" s="34" t="str">
        <x:v>Yes</x:v>
      </x:c>
      <x:c r="D60" s="34" t="str">
        <x:v>Hotel-discounted off-site</x:v>
      </x:c>
      <x:c r="E60" s="34" t="str">
        <x:v>No</x:v>
      </x:c>
      <x:c r="F60" s="34" t="str">
        <x:v>No</x:v>
      </x:c>
      <x:c r="G60" s="35"/>
      <x:c r="H60" s="35"/>
      <x:c r="I60" s="35"/>
      <x:c r="J60" s="34" t="str">
        <x:v>No</x:v>
      </x:c>
      <x:c r="K60" s="34" t="str">
        <x:v>Not checked</x:v>
      </x:c>
      <x:c r="L60" s="34" t="str">
        <x:v>Official hotel/group</x:v>
      </x:c>
      <x:c r="M60" s="34" t="str">
        <x:v>https://all.accor.com/hotel/5547/index.en.shtml</x:v>
      </x:c>
      <x:c r="N60" s="36" t="n">
        <x:v>46301</x:v>
      </x:c>
      <x:c r="O60" s="34" t="str">
        <x:v>A</x:v>
      </x:c>
      <x:c r="P60" s="34" t="str">
        <x:v>Q-Park Harbourside/Millennium Square discount available; final 24h guest cost not fixed.</x:v>
      </x:c>
    </x:row>
    <x:row r="61">
      <x:c r="A61" s="34" t="str">
        <x:v>Bristol</x:v>
      </x:c>
      <x:c r="B61" s="34" t="str">
        <x:v>DoubleTree by Hilton Bristol City Centre</x:v>
      </x:c>
      <x:c r="C61" s="34" t="str">
        <x:v>Yes</x:v>
      </x:c>
      <x:c r="D61" s="34" t="str">
        <x:v>On-site self</x:v>
      </x:c>
      <x:c r="E61" s="34" t="str">
        <x:v>Yes</x:v>
      </x:c>
      <x:c r="F61" s="34" t="str">
        <x:v>Yes</x:v>
      </x:c>
      <x:c r="G61" s="35" t="n">
        <x:v>18</x:v>
      </x:c>
      <x:c r="H61" s="35" t="n">
        <x:v>18</x:v>
      </x:c>
      <x:c r="I61" s="35" t="n">
        <x:v>18</x:v>
      </x:c>
      <x:c r="J61" s="34" t="str">
        <x:v>No</x:v>
      </x:c>
      <x:c r="K61" s="34" t="str">
        <x:v>Not checked</x:v>
      </x:c>
      <x:c r="L61" s="34" t="str">
        <x:v>Official hotel/group</x:v>
      </x:c>
      <x:c r="M61" s="34" t="str">
        <x:v>https://www.hilton.com/en/hotels/brsbrdi-doubletree-bristol-city-centre/hotel-info/</x:v>
      </x:c>
      <x:c r="N61" s="36" t="n">
        <x:v>46301</x:v>
      </x:c>
      <x:c r="O61" s="34" t="str">
        <x:v>A</x:v>
      </x:c>
      <x:c r="P61" s="34" t="str">
        <x:v>On-site self parking.</x:v>
      </x:c>
    </x:row>
    <x:row r="62">
      <x:c r="A62" s="34" t="str">
        <x:v>Bristol</x:v>
      </x:c>
      <x:c r="B62" s="34" t="str">
        <x:v>Leonardo Hotel Bristol City</x:v>
      </x:c>
      <x:c r="C62" s="34" t="str">
        <x:v>Yes</x:v>
      </x:c>
      <x:c r="D62" s="34" t="str">
        <x:v>Hotel-discounted off-site</x:v>
      </x:c>
      <x:c r="E62" s="34" t="str">
        <x:v>No</x:v>
      </x:c>
      <x:c r="F62" s="34" t="str">
        <x:v>Yes</x:v>
      </x:c>
      <x:c r="G62" s="35" t="n">
        <x:v>14</x:v>
      </x:c>
      <x:c r="H62" s="35" t="n">
        <x:v>14</x:v>
      </x:c>
      <x:c r="I62" s="35" t="n">
        <x:v>14</x:v>
      </x:c>
      <x:c r="J62" s="34" t="str">
        <x:v>No</x:v>
      </x:c>
      <x:c r="K62" s="34" t="str">
        <x:v>Not checked</x:v>
      </x:c>
      <x:c r="L62" s="34" t="str">
        <x:v>Official hotel/group</x:v>
      </x:c>
      <x:c r="M62" s="34" t="str">
        <x:v>https://www.leonardo-hotels.com/bristol/leonardo-hotel-bristol-city</x:v>
      </x:c>
      <x:c r="N62" s="36" t="n">
        <x:v>46301</x:v>
      </x:c>
      <x:c r="O62" s="34" t="str">
        <x:v>A</x:v>
      </x:c>
      <x:c r="P62" s="34" t="str">
        <x:v>Gardiner Haskins hotel parking rate.</x:v>
      </x:c>
    </x:row>
    <x:row r="63">
      <x:c r="A63" s="34" t="str">
        <x:v>Bristol</x:v>
      </x:c>
      <x:c r="B63" s="34" t="str">
        <x:v>Holiday Inn Express Bristol City Centre by IHG</x:v>
      </x:c>
      <x:c r="C63" s="34" t="str">
        <x:v>Yes</x:v>
      </x:c>
      <x:c r="D63" s="34" t="str">
        <x:v>On-site self</x:v>
      </x:c>
      <x:c r="E63" s="34" t="str">
        <x:v>Yes</x:v>
      </x:c>
      <x:c r="F63" s="34" t="str">
        <x:v>Yes</x:v>
      </x:c>
      <x:c r="G63" s="35" t="n">
        <x:v>13</x:v>
      </x:c>
      <x:c r="H63" s="35" t="n">
        <x:v>13</x:v>
      </x:c>
      <x:c r="I63" s="35" t="n">
        <x:v>13</x:v>
      </x:c>
      <x:c r="J63" s="34" t="str">
        <x:v>No</x:v>
      </x:c>
      <x:c r="K63" s="34" t="str">
        <x:v>Not checked</x:v>
      </x:c>
      <x:c r="L63" s="34" t="str">
        <x:v>Official hotel/group</x:v>
      </x:c>
      <x:c r="M63" s="34" t="str">
        <x:v>https://www.ihg.com/holidayinnexpress/hotels/gb/en/bristol/brsct/hoteldetail/directions</x:v>
      </x:c>
      <x:c r="N63" s="36" t="n">
        <x:v>46301</x:v>
      </x:c>
      <x:c r="O63" s="34" t="str">
        <x:v>A</x:v>
      </x:c>
      <x:c r="P63" s="34" t="str">
        <x:v>On-site guest parking.</x:v>
      </x:c>
    </x:row>
    <x:row r="64">
      <x:c r="A64" s="34" t="str">
        <x:v>Bristol</x:v>
      </x:c>
      <x:c r="B64" s="34" t="str">
        <x:v>Travelodge Bristol Central Mitchell Lane</x:v>
      </x:c>
      <x:c r="C64" s="34" t="str">
        <x:v>Yes</x:v>
      </x:c>
      <x:c r="D64" s="34" t="str">
        <x:v>On-site self</x:v>
      </x:c>
      <x:c r="E64" s="34" t="str">
        <x:v>Yes</x:v>
      </x:c>
      <x:c r="F64" s="34" t="str">
        <x:v>Yes</x:v>
      </x:c>
      <x:c r="G64" s="35" t="n">
        <x:v>12</x:v>
      </x:c>
      <x:c r="H64" s="35" t="n">
        <x:v>12</x:v>
      </x:c>
      <x:c r="I64" s="35" t="n">
        <x:v>12</x:v>
      </x:c>
      <x:c r="J64" s="34" t="str">
        <x:v>No</x:v>
      </x:c>
      <x:c r="K64" s="34" t="str">
        <x:v>Not checked</x:v>
      </x:c>
      <x:c r="L64" s="34" t="str">
        <x:v>Official hotel/group</x:v>
      </x:c>
      <x:c r="M64" s="34" t="str">
        <x:v>https://www.travelodge.co.uk/hotels/611/Bristol-Central-Mitchell-Lane-hotel</x:v>
      </x:c>
      <x:c r="N64" s="36" t="n">
        <x:v>46301</x:v>
      </x:c>
      <x:c r="O64" s="34" t="str">
        <x:v>A</x:v>
      </x:c>
      <x:c r="P64" s="34" t="str">
        <x:v>Hotel car park guest 24-hour tariff.</x:v>
      </x:c>
    </x:row>
    <x:row r="65">
      <x:c r="A65" s="34" t="str">
        <x:v>Oxford</x:v>
      </x:c>
      <x:c r="B65" s="34" t="str">
        <x:v>The Randolph Hotel Oxford, a Graduate by Hilton</x:v>
      </x:c>
      <x:c r="C65" s="34" t="str">
        <x:v>Yes</x:v>
      </x:c>
      <x:c r="D65" s="34" t="str">
        <x:v>Valet</x:v>
      </x:c>
      <x:c r="E65" s="34" t="str">
        <x:v>No</x:v>
      </x:c>
      <x:c r="F65" s="34" t="str">
        <x:v>Yes</x:v>
      </x:c>
      <x:c r="G65" s="35" t="n">
        <x:v>48</x:v>
      </x:c>
      <x:c r="H65" s="35" t="n">
        <x:v>48</x:v>
      </x:c>
      <x:c r="I65" s="35" t="n">
        <x:v>48</x:v>
      </x:c>
      <x:c r="J65" s="34" t="str">
        <x:v>No</x:v>
      </x:c>
      <x:c r="K65" s="34" t="str">
        <x:v>Not checked</x:v>
      </x:c>
      <x:c r="L65" s="34" t="str">
        <x:v>Official hotel/group</x:v>
      </x:c>
      <x:c r="M65" s="34" t="str">
        <x:v>https://www.hilton.com/en/hotels/oxfgrqq-the-randolph-hotel-oxford-a-graduate-by-hilton/hotel-info/</x:v>
      </x:c>
      <x:c r="N65" s="36" t="n">
        <x:v>46301</x:v>
      </x:c>
      <x:c r="O65" s="34" t="str">
        <x:v>A</x:v>
      </x:c>
      <x:c r="P65" s="34" t="str">
        <x:v>Valet parking.</x:v>
      </x:c>
    </x:row>
    <x:row r="66">
      <x:c r="A66" s="34" t="str">
        <x:v>Oxford</x:v>
      </x:c>
      <x:c r="B66" s="34" t="str">
        <x:v>Holiday Inn Oxford by IHG</x:v>
      </x:c>
      <x:c r="C66" s="34" t="str">
        <x:v>Yes</x:v>
      </x:c>
      <x:c r="D66" s="34" t="str">
        <x:v>On-site self</x:v>
      </x:c>
      <x:c r="E66" s="34" t="str">
        <x:v>Yes</x:v>
      </x:c>
      <x:c r="F66" s="34" t="str">
        <x:v>Yes</x:v>
      </x:c>
      <x:c r="G66" s="35" t="n">
        <x:v>8</x:v>
      </x:c>
      <x:c r="H66" s="35" t="n">
        <x:v>8</x:v>
      </x:c>
      <x:c r="I66" s="35" t="n">
        <x:v>8</x:v>
      </x:c>
      <x:c r="J66" s="34" t="str">
        <x:v>No</x:v>
      </x:c>
      <x:c r="K66" s="34" t="str">
        <x:v>Not checked</x:v>
      </x:c>
      <x:c r="L66" s="34" t="str">
        <x:v>Official hotel/group</x:v>
      </x:c>
      <x:c r="M66" s="34" t="str">
        <x:v>https://www.ihg.com/holidayinn/hotels/gb/en/oxford/ofduk/hoteldetail/directions</x:v>
      </x:c>
      <x:c r="N66" s="36" t="n">
        <x:v>46301</x:v>
      </x:c>
      <x:c r="O66" s="34" t="str">
        <x:v>A</x:v>
      </x:c>
      <x:c r="P66" s="34" t="str">
        <x:v>On-site parking.</x:v>
      </x:c>
    </x:row>
    <x:row r="67">
      <x:c r="A67" s="34" t="str">
        <x:v>Oxford</x:v>
      </x:c>
      <x:c r="B67" s="34" t="str">
        <x:v>Courtyard by Marriott Oxford City Centre</x:v>
      </x:c>
      <x:c r="C67" s="34" t="str">
        <x:v>Yes</x:v>
      </x:c>
      <x:c r="D67" s="34" t="str">
        <x:v>Nearby public/no hotel deal</x:v>
      </x:c>
      <x:c r="E67" s="34" t="str">
        <x:v>No</x:v>
      </x:c>
      <x:c r="F67" s="34" t="str">
        <x:v>Yes</x:v>
      </x:c>
      <x:c r="G67" s="35" t="n">
        <x:v>37</x:v>
      </x:c>
      <x:c r="H67" s="35" t="n">
        <x:v>37</x:v>
      </x:c>
      <x:c r="I67" s="35" t="n">
        <x:v>37</x:v>
      </x:c>
      <x:c r="J67" s="34" t="str">
        <x:v>No</x:v>
      </x:c>
      <x:c r="K67" s="34" t="str">
        <x:v>Not checked</x:v>
      </x:c>
      <x:c r="L67" s="34" t="str">
        <x:v>Official hotel/group</x:v>
      </x:c>
      <x:c r="M67" s="34" t="str">
        <x:v>https://www.marriott.com/en-us/hotels/oxfcy-courtyard-oxford-city-centre/overview/</x:v>
      </x:c>
      <x:c r="N67" s="36" t="n">
        <x:v>46301</x:v>
      </x:c>
      <x:c r="O67" s="34" t="str">
        <x:v>A</x:v>
      </x:c>
      <x:c r="P67" s="34" t="str">
        <x:v>No on-site parking; Westgate used as nearby 24h public option.</x:v>
      </x:c>
    </x:row>
    <x:row r="68">
      <x:c r="A68" s="34" t="str">
        <x:v>Oxford</x:v>
      </x:c>
      <x:c r="B68" s="34" t="str">
        <x:v>Vanbrugh House Hotel</x:v>
      </x:c>
      <x:c r="C68" s="34" t="str">
        <x:v>Yes</x:v>
      </x:c>
      <x:c r="D68" s="34" t="str">
        <x:v>Nearby public/no hotel deal</x:v>
      </x:c>
      <x:c r="E68" s="34" t="str">
        <x:v>No</x:v>
      </x:c>
      <x:c r="F68" s="34" t="str">
        <x:v>Yes</x:v>
      </x:c>
      <x:c r="G68" s="35" t="n">
        <x:v>41.1</x:v>
      </x:c>
      <x:c r="H68" s="35" t="n">
        <x:v>41.1</x:v>
      </x:c>
      <x:c r="I68" s="35" t="n">
        <x:v>41.1</x:v>
      </x:c>
      <x:c r="J68" s="34" t="str">
        <x:v>No</x:v>
      </x:c>
      <x:c r="K68" s="34" t="str">
        <x:v>Not checked</x:v>
      </x:c>
      <x:c r="L68" s="34" t="str">
        <x:v>Official hotel/group</x:v>
      </x:c>
      <x:c r="M68" s="34" t="str">
        <x:v>https://www.vanbrughhousehotel.co.uk/</x:v>
      </x:c>
      <x:c r="N68" s="36" t="n">
        <x:v>46301</x:v>
      </x:c>
      <x:c r="O68" s="34" t="str">
        <x:v>B</x:v>
      </x:c>
      <x:c r="P68" s="34" t="str">
        <x:v>No car park; Worcester Street public parking used for 24h comparison.</x:v>
      </x:c>
    </x:row>
    <x:row r="69">
      <x:c r="A69" s="34" t="str">
        <x:v>Oxford</x:v>
      </x:c>
      <x:c r="B69" s="34" t="str">
        <x:v>Old Bank Hotel</x:v>
      </x:c>
      <x:c r="C69" s="34" t="str">
        <x:v>Yes</x:v>
      </x:c>
      <x:c r="D69" s="34" t="str">
        <x:v>On-site self</x:v>
      </x:c>
      <x:c r="E69" s="34" t="str">
        <x:v>Yes</x:v>
      </x:c>
      <x:c r="F69" s="34" t="str">
        <x:v>Yes</x:v>
      </x:c>
      <x:c r="G69" s="35" t="n">
        <x:v>0</x:v>
      </x:c>
      <x:c r="H69" s="35" t="n">
        <x:v>0</x:v>
      </x:c>
      <x:c r="I69" s="35" t="n">
        <x:v>0</x:v>
      </x:c>
      <x:c r="J69" s="34" t="str">
        <x:v>Always</x:v>
      </x:c>
      <x:c r="K69" s="34" t="str">
        <x:v>Not checked</x:v>
      </x:c>
      <x:c r="L69" s="34" t="str">
        <x:v>Official hotel/group</x:v>
      </x:c>
      <x:c r="M69" s="34" t="str">
        <x:v>https://www.oldbankhotel.co.uk/</x:v>
      </x:c>
      <x:c r="N69" s="36" t="n">
        <x:v>46301</x:v>
      </x:c>
      <x:c r="O69" s="34" t="str">
        <x:v>A</x:v>
      </x:c>
      <x:c r="P69" s="34" t="str">
        <x:v>Complimentary parking for residents, subject to availability.</x:v>
      </x:c>
    </x:row>
    <x:row r="70">
      <x:c r="A70" s="34" t="str">
        <x:v>Oxford</x:v>
      </x:c>
      <x:c r="B70" s="34" t="str">
        <x:v>Mercure Oxford Eastgate Hotel</x:v>
      </x:c>
      <x:c r="C70" s="34" t="str">
        <x:v>Yes</x:v>
      </x:c>
      <x:c r="D70" s="34" t="str">
        <x:v>On-site self</x:v>
      </x:c>
      <x:c r="E70" s="34" t="str">
        <x:v>Yes</x:v>
      </x:c>
      <x:c r="F70" s="34" t="str">
        <x:v>Yes</x:v>
      </x:c>
      <x:c r="G70" s="35" t="n">
        <x:v>20</x:v>
      </x:c>
      <x:c r="H70" s="35" t="n">
        <x:v>20</x:v>
      </x:c>
      <x:c r="I70" s="35" t="n">
        <x:v>20</x:v>
      </x:c>
      <x:c r="J70" s="34" t="str">
        <x:v>No</x:v>
      </x:c>
      <x:c r="K70" s="34" t="str">
        <x:v>Not checked</x:v>
      </x:c>
      <x:c r="L70" s="34" t="str">
        <x:v>Hotel representative / legacy published rate</x:v>
      </x:c>
      <x:c r="M70" s="34" t="str">
        <x:v>https://all.accor.com/hotel/6668/index.en.shtml</x:v>
      </x:c>
      <x:c r="N70" s="36" t="n">
        <x:v>46301</x:v>
      </x:c>
      <x:c r="O70" s="34" t="str">
        <x:v>B</x:v>
      </x:c>
      <x:c r="P70" s="34" t="str">
        <x:v>Published hotel representative rate; current official page does not expose a clearer 24-hour amount. Treat with medium confidence.</x:v>
      </x:c>
    </x:row>
    <x:row r="71">
      <x:c r="A71" s="34" t="str">
        <x:v>Oxford</x:v>
      </x:c>
      <x:c r="B71" s="34" t="str">
        <x:v>Mercure Oxford Hawkwell House Hotel</x:v>
      </x:c>
      <x:c r="C71" s="34" t="str">
        <x:v>Yes</x:v>
      </x:c>
      <x:c r="D71" s="34" t="str">
        <x:v>On-site self</x:v>
      </x:c>
      <x:c r="E71" s="34" t="str">
        <x:v>Yes</x:v>
      </x:c>
      <x:c r="F71" s="34" t="str">
        <x:v>Yes</x:v>
      </x:c>
      <x:c r="G71" s="35" t="n">
        <x:v>0</x:v>
      </x:c>
      <x:c r="H71" s="35" t="n">
        <x:v>0</x:v>
      </x:c>
      <x:c r="I71" s="35" t="n">
        <x:v>0</x:v>
      </x:c>
      <x:c r="J71" s="34" t="str">
        <x:v>Always</x:v>
      </x:c>
      <x:c r="K71" s="34" t="str">
        <x:v>Not checked</x:v>
      </x:c>
      <x:c r="L71" s="34" t="str">
        <x:v>Official hotel/group</x:v>
      </x:c>
      <x:c r="M71" s="34" t="str">
        <x:v>https://all.accor.com/hotel/B6P4/index.en.shtml</x:v>
      </x:c>
      <x:c r="N71" s="36" t="n">
        <x:v>46301</x:v>
      </x:c>
      <x:c r="O71" s="34" t="str">
        <x:v>A</x:v>
      </x:c>
      <x:c r="P71" s="34" t="str">
        <x:v>Free on-site parking.</x:v>
      </x:c>
    </x:row>
    <x:row r="72">
      <x:c r="A72" s="34" t="str">
        <x:v>Oxford</x:v>
      </x:c>
      <x:c r="B72" s="34" t="str">
        <x:v>The Store Oxford</x:v>
      </x:c>
      <x:c r="C72" s="34" t="str">
        <x:v>Yes</x:v>
      </x:c>
      <x:c r="D72" s="34" t="str">
        <x:v>Nearby public/no hotel deal</x:v>
      </x:c>
      <x:c r="E72" s="34" t="str">
        <x:v>No</x:v>
      </x:c>
      <x:c r="F72" s="34" t="str">
        <x:v>No</x:v>
      </x:c>
      <x:c r="G72" s="35"/>
      <x:c r="H72" s="35"/>
      <x:c r="I72" s="35"/>
      <x:c r="J72" s="34" t="str">
        <x:v>No</x:v>
      </x:c>
      <x:c r="K72" s="34" t="str">
        <x:v>Not checked</x:v>
      </x:c>
      <x:c r="L72" s="34" t="str">
        <x:v>Official hotel/group</x:v>
      </x:c>
      <x:c r="M72" s="34" t="str">
        <x:v>https://thestoreoxford.com/</x:v>
      </x:c>
      <x:c r="N72" s="36" t="n">
        <x:v>46301</x:v>
      </x:c>
      <x:c r="O72" s="34" t="str">
        <x:v>A</x:v>
      </x:c>
      <x:c r="P72" s="34" t="str">
        <x:v>No hotel car park; city-centre public parking.</x:v>
      </x:c>
    </x:row>
    <x:row r="73">
      <x:c r="A73" s="34" t="str">
        <x:v>Oxford</x:v>
      </x:c>
      <x:c r="B73" s="34" t="str">
        <x:v>Premier Inn Oxford City Centre (Westgate)</x:v>
      </x:c>
      <x:c r="C73" s="34" t="str">
        <x:v>Yes</x:v>
      </x:c>
      <x:c r="D73" s="34" t="str">
        <x:v>Nearby public/no hotel deal</x:v>
      </x:c>
      <x:c r="E73" s="34" t="str">
        <x:v>No</x:v>
      </x:c>
      <x:c r="F73" s="34" t="str">
        <x:v>No</x:v>
      </x:c>
      <x:c r="G73" s="35"/>
      <x:c r="H73" s="35"/>
      <x:c r="I73" s="35"/>
      <x:c r="J73" s="34" t="str">
        <x:v>No</x:v>
      </x:c>
      <x:c r="K73" s="34" t="str">
        <x:v>Not checked</x:v>
      </x:c>
      <x:c r="L73" s="34" t="str">
        <x:v>Official hotel/group</x:v>
      </x:c>
      <x:c r="M73" s="34" t="str">
        <x:v>https://www.premierinn.com/gb/en/hotels/england/oxfordshire/oxford/oxford-city-centre-westgate.html</x:v>
      </x:c>
      <x:c r="N73" s="36" t="n">
        <x:v>46301</x:v>
      </x:c>
      <x:c r="O73" s="34" t="str">
        <x:v>A</x:v>
      </x:c>
      <x:c r="P73" s="34" t="str">
        <x:v>No on-site parking; Westgate public parking.</x:v>
      </x:c>
    </x:row>
    <x:row r="74">
      <x:c r="A74" s="34" t="str">
        <x:v>Oxford</x:v>
      </x:c>
      <x:c r="B74" s="34" t="str">
        <x:v>voco Oxford Spires by IHG</x:v>
      </x:c>
      <x:c r="C74" s="34" t="str">
        <x:v>Yes</x:v>
      </x:c>
      <x:c r="D74" s="34" t="str">
        <x:v>On-site self</x:v>
      </x:c>
      <x:c r="E74" s="34" t="str">
        <x:v>Yes</x:v>
      </x:c>
      <x:c r="F74" s="34" t="str">
        <x:v>Yes</x:v>
      </x:c>
      <x:c r="G74" s="35" t="n">
        <x:v>25</x:v>
      </x:c>
      <x:c r="H74" s="35" t="n">
        <x:v>25</x:v>
      </x:c>
      <x:c r="I74" s="35" t="n">
        <x:v>25</x:v>
      </x:c>
      <x:c r="J74" s="34" t="str">
        <x:v>No</x:v>
      </x:c>
      <x:c r="K74" s="34" t="str">
        <x:v>Not checked</x:v>
      </x:c>
      <x:c r="L74" s="34" t="str">
        <x:v>Official hotel/group</x:v>
      </x:c>
      <x:c r="M74" s="34" t="str">
        <x:v>https://www.ihg.com/voco/hotels/gb/en/oxford/ofdsp/hoteldetail/directions</x:v>
      </x:c>
      <x:c r="N74" s="36" t="n">
        <x:v>46301</x:v>
      </x:c>
      <x:c r="O74" s="34" t="str">
        <x:v>A</x:v>
      </x:c>
      <x:c r="P74" s="34" t="str">
        <x:v>On-site daily parking.</x:v>
      </x:c>
    </x:row>
    <x:row r="75">
      <x:c r="A75" s="34" t="str">
        <x:v>Oxford</x:v>
      </x:c>
      <x:c r="B75" s="34" t="str">
        <x:v>Malmaison Oxford</x:v>
      </x:c>
      <x:c r="C75" s="34" t="str">
        <x:v>Yes</x:v>
      </x:c>
      <x:c r="D75" s="34" t="str">
        <x:v>Nearby public/no hotel deal</x:v>
      </x:c>
      <x:c r="E75" s="34" t="str">
        <x:v>No</x:v>
      </x:c>
      <x:c r="F75" s="34" t="str">
        <x:v>No</x:v>
      </x:c>
      <x:c r="G75" s="35"/>
      <x:c r="H75" s="35"/>
      <x:c r="I75" s="35"/>
      <x:c r="J75" s="34" t="str">
        <x:v>No</x:v>
      </x:c>
      <x:c r="K75" s="34" t="str">
        <x:v>Not checked</x:v>
      </x:c>
      <x:c r="L75" s="34" t="str">
        <x:v>Official hotel/group</x:v>
      </x:c>
      <x:c r="M75" s="34" t="str">
        <x:v>https://www.malmaison.com/locations/oxford/</x:v>
      </x:c>
      <x:c r="N75" s="36" t="n">
        <x:v>46301</x:v>
      </x:c>
      <x:c r="O75" s="34" t="str">
        <x:v>A</x:v>
      </x:c>
      <x:c r="P75" s="34" t="str">
        <x:v>Hotel parking ceased 1 Oct 2026; directs guests to Westgate/Worcester/Oxpens.</x:v>
      </x:c>
    </x:row>
    <x:row r="76">
      <x:c r="A76" s="34" t="str">
        <x:v>Oxford</x:v>
      </x:c>
      <x:c r="B76" s="34" t="str">
        <x:v>The Head of the River, Oxford</x:v>
      </x:c>
      <x:c r="C76" s="34" t="str">
        <x:v>Yes</x:v>
      </x:c>
      <x:c r="D76" s="34" t="str">
        <x:v>Nearby public/no hotel deal</x:v>
      </x:c>
      <x:c r="E76" s="34" t="str">
        <x:v>No</x:v>
      </x:c>
      <x:c r="F76" s="34" t="str">
        <x:v>No</x:v>
      </x:c>
      <x:c r="G76" s="35"/>
      <x:c r="H76" s="35"/>
      <x:c r="I76" s="35"/>
      <x:c r="J76" s="34" t="str">
        <x:v>No</x:v>
      </x:c>
      <x:c r="K76" s="34" t="str">
        <x:v>Not checked</x:v>
      </x:c>
      <x:c r="L76" s="34" t="str">
        <x:v>Official hotel/group</x:v>
      </x:c>
      <x:c r="M76" s="34" t="str">
        <x:v>https://www.headoftheriveroxford.co.uk/find-us</x:v>
      </x:c>
      <x:c r="N76" s="36" t="n">
        <x:v>46301</x:v>
      </x:c>
      <x:c r="O76" s="34" t="str">
        <x:v>A</x:v>
      </x:c>
      <x:c r="P76" s="34" t="str">
        <x:v>No own car park; Westgate/Park &amp; Ride suggested.</x:v>
      </x:c>
    </x:row>
    <x:row r="77">
      <x:c r="A77" s="34" t="str">
        <x:v>Oxford</x:v>
      </x:c>
      <x:c r="B77" s="34" t="str">
        <x:v>Old Parsonage Hotel</x:v>
      </x:c>
      <x:c r="C77" s="34" t="str">
        <x:v>Yes</x:v>
      </x:c>
      <x:c r="D77" s="34" t="str">
        <x:v>On-site self</x:v>
      </x:c>
      <x:c r="E77" s="34" t="str">
        <x:v>Yes</x:v>
      </x:c>
      <x:c r="F77" s="34" t="str">
        <x:v>No</x:v>
      </x:c>
      <x:c r="G77" s="35"/>
      <x:c r="H77" s="35"/>
      <x:c r="I77" s="35"/>
      <x:c r="J77" s="34" t="str">
        <x:v>No</x:v>
      </x:c>
      <x:c r="K77" s="34" t="str">
        <x:v>Not checked</x:v>
      </x:c>
      <x:c r="L77" s="34" t="str">
        <x:v>Official hotel/group</x:v>
      </x:c>
      <x:c r="M77" s="34" t="str">
        <x:v>https://www.oldparsonagehotel.co.uk/</x:v>
      </x:c>
      <x:c r="N77" s="36" t="n">
        <x:v>46301</x:v>
      </x:c>
      <x:c r="O77" s="34" t="str">
        <x:v>A</x:v>
      </x:c>
      <x:c r="P77" s="34" t="str">
        <x:v>Limited hotel parking; current fixed charge not clearly published.</x:v>
      </x:c>
    </x:row>
    <x:row r="78">
      <x:c r="A78" s="34" t="str">
        <x:v>Oxford</x:v>
      </x:c>
      <x:c r="B78" s="34" t="str">
        <x:v>voco Oxford Thames by IHG</x:v>
      </x:c>
      <x:c r="C78" s="34" t="str">
        <x:v>Yes</x:v>
      </x:c>
      <x:c r="D78" s="34" t="str">
        <x:v>On-site self</x:v>
      </x:c>
      <x:c r="E78" s="34" t="str">
        <x:v>Yes</x:v>
      </x:c>
      <x:c r="F78" s="34" t="str">
        <x:v>Yes</x:v>
      </x:c>
      <x:c r="G78" s="35" t="n">
        <x:v>10</x:v>
      </x:c>
      <x:c r="H78" s="35" t="n">
        <x:v>10</x:v>
      </x:c>
      <x:c r="I78" s="35" t="n">
        <x:v>10</x:v>
      </x:c>
      <x:c r="J78" s="34" t="str">
        <x:v>No</x:v>
      </x:c>
      <x:c r="K78" s="34" t="str">
        <x:v>Not checked</x:v>
      </x:c>
      <x:c r="L78" s="34" t="str">
        <x:v>Official hotel/group</x:v>
      </x:c>
      <x:c r="M78" s="34" t="str">
        <x:v>https://www.ihg.com/voco/hotels/gb/en/oxford/ofdth/hoteldetail/directions</x:v>
      </x:c>
      <x:c r="N78" s="36" t="n">
        <x:v>46301</x:v>
      </x:c>
      <x:c r="O78" s="34" t="str">
        <x:v>A</x:v>
      </x:c>
      <x:c r="P78" s="34" t="str">
        <x:v>On-site nightly parking.</x:v>
      </x:c>
    </x:row>
    <x:row r="79">
      <x:c r="A79" s="34" t="str">
        <x:v>Oxford</x:v>
      </x:c>
      <x:c r="B79" s="34" t="str">
        <x:v>Royal Oxford Hotel</x:v>
      </x:c>
      <x:c r="C79" s="34" t="str">
        <x:v>Yes</x:v>
      </x:c>
      <x:c r="D79" s="34" t="str">
        <x:v>Nearby public/no hotel deal</x:v>
      </x:c>
      <x:c r="E79" s="34" t="str">
        <x:v>No</x:v>
      </x:c>
      <x:c r="F79" s="34" t="str">
        <x:v>Yes</x:v>
      </x:c>
      <x:c r="G79" s="35" t="n">
        <x:v>4.5</x:v>
      </x:c>
      <x:c r="H79" s="35" t="n">
        <x:v>4.5</x:v>
      </x:c>
      <x:c r="I79" s="35" t="n">
        <x:v>4.5</x:v>
      </x:c>
      <x:c r="J79" s="34" t="str">
        <x:v>No</x:v>
      </x:c>
      <x:c r="K79" s="34" t="str">
        <x:v>Not checked</x:v>
      </x:c>
      <x:c r="L79" s="34" t="str">
        <x:v>Official hotel/group</x:v>
      </x:c>
      <x:c r="M79" s="34" t="str">
        <x:v>https://www.royaloxfordhotel.co.uk/</x:v>
      </x:c>
      <x:c r="N79" s="36" t="n">
        <x:v>46301</x:v>
      </x:c>
      <x:c r="O79" s="34" t="str">
        <x:v>A</x:v>
      </x:c>
      <x:c r="P79" s="34" t="str">
        <x:v>No hotel car park; hotel recommends Seacourt Park &amp; Ride, published daily tariff.</x:v>
      </x:c>
    </x:row>
    <x:row r="80">
      <x:c r="A80" s="34" t="str">
        <x:v>Cambridge</x:v>
      </x:c>
      <x:c r="B80" s="34" t="str">
        <x:v>Hilton Cambridge City Centre</x:v>
      </x:c>
      <x:c r="C80" s="34" t="str">
        <x:v>Yes</x:v>
      </x:c>
      <x:c r="D80" s="34" t="str">
        <x:v>On-site self/valet</x:v>
      </x:c>
      <x:c r="E80" s="34" t="str">
        <x:v>Yes</x:v>
      </x:c>
      <x:c r="F80" s="34" t="str">
        <x:v>Yes</x:v>
      </x:c>
      <x:c r="G80" s="35" t="n">
        <x:v>35</x:v>
      </x:c>
      <x:c r="H80" s="35" t="n">
        <x:v>35</x:v>
      </x:c>
      <x:c r="I80" s="35" t="n">
        <x:v>35</x:v>
      </x:c>
      <x:c r="J80" s="34" t="str">
        <x:v>No</x:v>
      </x:c>
      <x:c r="K80" s="34" t="str">
        <x:v>Not checked</x:v>
      </x:c>
      <x:c r="L80" s="34" t="str">
        <x:v>Official hotel/group</x:v>
      </x:c>
      <x:c r="M80" s="34" t="str">
        <x:v>https://www.hilton.com/en-gb/hotels/stnhchi-hilton-cambridge-city-centre/hotel-info/</x:v>
      </x:c>
      <x:c r="N80" s="36" t="n">
        <x:v>46301</x:v>
      </x:c>
      <x:c r="O80" s="34" t="str">
        <x:v>A</x:v>
      </x:c>
      <x:c r="P80" s="34" t="str">
        <x:v>Self and valet parking both published at £35/day.</x:v>
      </x:c>
    </x:row>
    <x:row r="81">
      <x:c r="A81" s="34" t="str">
        <x:v>Cambridge</x:v>
      </x:c>
      <x:c r="B81" s="34" t="str">
        <x:v>Graduate by Hilton Cambridge</x:v>
      </x:c>
      <x:c r="C81" s="34" t="str">
        <x:v>Yes</x:v>
      </x:c>
      <x:c r="D81" s="34" t="str">
        <x:v>On-site self</x:v>
      </x:c>
      <x:c r="E81" s="34" t="str">
        <x:v>Yes</x:v>
      </x:c>
      <x:c r="F81" s="34" t="str">
        <x:v>Yes</x:v>
      </x:c>
      <x:c r="G81" s="35" t="n">
        <x:v>30</x:v>
      </x:c>
      <x:c r="H81" s="35" t="n">
        <x:v>40</x:v>
      </x:c>
      <x:c r="I81" s="35" t="n">
        <x:v>30</x:v>
      </x:c>
      <x:c r="J81" s="34" t="str">
        <x:v>No</x:v>
      </x:c>
      <x:c r="K81" s="34" t="str">
        <x:v>Not checked</x:v>
      </x:c>
      <x:c r="L81" s="34" t="str">
        <x:v>Official hotel/group</x:v>
      </x:c>
      <x:c r="M81" s="34" t="str">
        <x:v>https://www.hilton.com/en/hotels/cbggrqq-graduate-cambridge/hotel-info/</x:v>
      </x:c>
      <x:c r="N81" s="36" t="n">
        <x:v>46301</x:v>
      </x:c>
      <x:c r="O81" s="34" t="str">
        <x:v>A</x:v>
      </x:c>
      <x:c r="P81" s="34" t="str">
        <x:v>Self £30/day; valet £40.</x:v>
      </x:c>
    </x:row>
    <x:row r="82">
      <x:c r="A82" s="34" t="str">
        <x:v>Cambridge</x:v>
      </x:c>
      <x:c r="B82" s="34" t="str">
        <x:v>University Arms Hotel, Autograph Collection</x:v>
      </x:c>
      <x:c r="C82" s="34" t="str">
        <x:v>Yes</x:v>
      </x:c>
      <x:c r="D82" s="34" t="str">
        <x:v>Limited hotel parking</x:v>
      </x:c>
      <x:c r="E82" s="34" t="str">
        <x:v>Yes</x:v>
      </x:c>
      <x:c r="F82" s="34" t="str">
        <x:v>No</x:v>
      </x:c>
      <x:c r="G82" s="35"/>
      <x:c r="H82" s="35"/>
      <x:c r="I82" s="35"/>
      <x:c r="J82" s="34" t="str">
        <x:v>No</x:v>
      </x:c>
      <x:c r="K82" s="34" t="str">
        <x:v>Not checked</x:v>
      </x:c>
      <x:c r="L82" s="34" t="str">
        <x:v>Official hotel/group</x:v>
      </x:c>
      <x:c r="M82" s="34" t="str">
        <x:v>https://www.marriott.com/en-us/hotels/cbgar-university-arms-hotel-autograph-collection/overview/</x:v>
      </x:c>
      <x:c r="N82" s="36" t="n">
        <x:v>46301</x:v>
      </x:c>
      <x:c r="O82" s="34" t="str">
        <x:v>A</x:v>
      </x:c>
      <x:c r="P82" s="34" t="str">
        <x:v>Limited hotel parking; no dependable current standard nightly rate exposed.</x:v>
      </x:c>
    </x:row>
    <x:row r="83">
      <x:c r="A83" s="34" t="str">
        <x:v>Cambridge</x:v>
      </x:c>
      <x:c r="B83" s="34" t="str">
        <x:v>Hyatt Centric Cambridge</x:v>
      </x:c>
      <x:c r="C83" s="34" t="str">
        <x:v>Yes</x:v>
      </x:c>
      <x:c r="D83" s="34" t="str">
        <x:v>On-site self</x:v>
      </x:c>
      <x:c r="E83" s="34" t="str">
        <x:v>Yes</x:v>
      </x:c>
      <x:c r="F83" s="34" t="str">
        <x:v>Yes</x:v>
      </x:c>
      <x:c r="G83" s="35" t="n">
        <x:v>20</x:v>
      </x:c>
      <x:c r="H83" s="35" t="n">
        <x:v>20</x:v>
      </x:c>
      <x:c r="I83" s="35" t="n">
        <x:v>20</x:v>
      </x:c>
      <x:c r="J83" s="34" t="str">
        <x:v>No</x:v>
      </x:c>
      <x:c r="K83" s="34" t="str">
        <x:v>Not checked</x:v>
      </x:c>
      <x:c r="L83" s="34" t="str">
        <x:v>OTA + hotel</x:v>
      </x:c>
      <x:c r="M83" s="34" t="str">
        <x:v>https://www.hyatt.com/hyatt-centric/en-US/cbghc-hyatt-centric-cambridge</x:v>
      </x:c>
      <x:c r="N83" s="36" t="n">
        <x:v>46301</x:v>
      </x:c>
      <x:c r="O83" s="34" t="str">
        <x:v>B</x:v>
      </x:c>
      <x:c r="P83" s="34" t="str">
        <x:v>Hotel confirms paid parking; current listing gives £20/day.</x:v>
      </x:c>
    </x:row>
    <x:row r="84">
      <x:c r="A84" s="34" t="str">
        <x:v>Cambridge</x:v>
      </x:c>
      <x:c r="B84" s="34" t="str">
        <x:v>The Gonville Hotel, a member of Radisson Individuals</x:v>
      </x:c>
      <x:c r="C84" s="34" t="str">
        <x:v>Yes</x:v>
      </x:c>
      <x:c r="D84" s="34" t="str">
        <x:v>On-site self</x:v>
      </x:c>
      <x:c r="E84" s="34" t="str">
        <x:v>Yes</x:v>
      </x:c>
      <x:c r="F84" s="34" t="str">
        <x:v>Yes</x:v>
      </x:c>
      <x:c r="G84" s="35" t="n">
        <x:v>28</x:v>
      </x:c>
      <x:c r="H84" s="35" t="n">
        <x:v>28</x:v>
      </x:c>
      <x:c r="I84" s="35" t="n">
        <x:v>28</x:v>
      </x:c>
      <x:c r="J84" s="34" t="str">
        <x:v>No</x:v>
      </x:c>
      <x:c r="K84" s="34" t="str">
        <x:v>Not checked</x:v>
      </x:c>
      <x:c r="L84" s="34" t="str">
        <x:v>Official hotel/group</x:v>
      </x:c>
      <x:c r="M84" s="34" t="str">
        <x:v>https://gonvillehotel.co.uk/plan-your-stay</x:v>
      </x:c>
      <x:c r="N84" s="36" t="n">
        <x:v>46301</x:v>
      </x:c>
      <x:c r="O84" s="34" t="str">
        <x:v>A</x:v>
      </x:c>
      <x:c r="P84" s="34" t="str">
        <x:v>On-site resident parking.</x:v>
      </x:c>
    </x:row>
    <x:row r="85">
      <x:c r="A85" s="34" t="str">
        <x:v>Cambridge</x:v>
      </x:c>
      <x:c r="B85" s="34" t="str">
        <x:v>Holiday Inn Cambridge</x:v>
      </x:c>
      <x:c r="C85" s="34" t="str">
        <x:v>Yes</x:v>
      </x:c>
      <x:c r="D85" s="34" t="str">
        <x:v>On-site self</x:v>
      </x:c>
      <x:c r="E85" s="34" t="str">
        <x:v>Yes</x:v>
      </x:c>
      <x:c r="F85" s="34" t="str">
        <x:v>No</x:v>
      </x:c>
      <x:c r="G85" s="35"/>
      <x:c r="H85" s="35"/>
      <x:c r="I85" s="35"/>
      <x:c r="J85" s="34" t="str">
        <x:v>No</x:v>
      </x:c>
      <x:c r="K85" s="34" t="str">
        <x:v>Not checked</x:v>
      </x:c>
      <x:c r="L85" s="34" t="str">
        <x:v>Official hotel/group</x:v>
      </x:c>
      <x:c r="M85" s="34" t="str">
        <x:v>https://www.ihg.com/holidayinn/hotels/gb/en/cambridge/cbgim/hoteldetail/directions</x:v>
      </x:c>
      <x:c r="N85" s="36" t="n">
        <x:v>46301</x:v>
      </x:c>
      <x:c r="O85" s="34" t="str">
        <x:v>A</x:v>
      </x:c>
      <x:c r="P85" s="34" t="str">
        <x:v>On-site paid parking; rate varies/not clearly published.</x:v>
      </x:c>
    </x:row>
    <x:row r="86">
      <x:c r="A86" s="34" t="str">
        <x:v>Cambridge</x:v>
      </x:c>
      <x:c r="B86" s="34" t="str">
        <x:v>Hotel du Vin Cambridge</x:v>
      </x:c>
      <x:c r="C86" s="34" t="str">
        <x:v>Yes</x:v>
      </x:c>
      <x:c r="D86" s="34" t="str">
        <x:v>Nearby public/no hotel deal</x:v>
      </x:c>
      <x:c r="E86" s="34" t="str">
        <x:v>No</x:v>
      </x:c>
      <x:c r="F86" s="34" t="str">
        <x:v>Yes</x:v>
      </x:c>
      <x:c r="G86" s="35" t="n">
        <x:v>40</x:v>
      </x:c>
      <x:c r="H86" s="35" t="n">
        <x:v>40</x:v>
      </x:c>
      <x:c r="I86" s="35" t="n">
        <x:v>40</x:v>
      </x:c>
      <x:c r="J86" s="34" t="str">
        <x:v>No</x:v>
      </x:c>
      <x:c r="K86" s="34" t="str">
        <x:v>Not checked</x:v>
      </x:c>
      <x:c r="L86" s="34" t="str">
        <x:v>Hotel / public tariff</x:v>
      </x:c>
      <x:c r="M86" s="34" t="str">
        <x:v>https://www.hotelduvin.com/locations/cambridge/</x:v>
      </x:c>
      <x:c r="N86" s="36" t="n">
        <x:v>46301</x:v>
      </x:c>
      <x:c r="O86" s="34" t="str">
        <x:v>B</x:v>
      </x:c>
      <x:c r="P86" s="34" t="str">
        <x:v>No hotel parking; central public car parks can reach ~£40/24h. Used as practical comparison.</x:v>
      </x:c>
    </x:row>
    <x:row r="87">
      <x:c r="A87" s="34" t="str">
        <x:v>Cambridge</x:v>
      </x:c>
      <x:c r="B87" s="34" t="str">
        <x:v>Holiday Inn Express Cambridge</x:v>
      </x:c>
      <x:c r="C87" s="34" t="str">
        <x:v>Yes</x:v>
      </x:c>
      <x:c r="D87" s="34" t="str">
        <x:v>On-site self</x:v>
      </x:c>
      <x:c r="E87" s="34" t="str">
        <x:v>Yes</x:v>
      </x:c>
      <x:c r="F87" s="34" t="str">
        <x:v>Yes</x:v>
      </x:c>
      <x:c r="G87" s="35" t="n">
        <x:v>6</x:v>
      </x:c>
      <x:c r="H87" s="35" t="n">
        <x:v>6</x:v>
      </x:c>
      <x:c r="I87" s="35" t="n">
        <x:v>6</x:v>
      </x:c>
      <x:c r="J87" s="34" t="str">
        <x:v>No</x:v>
      </x:c>
      <x:c r="K87" s="34" t="str">
        <x:v>Not checked</x:v>
      </x:c>
      <x:c r="L87" s="34" t="str">
        <x:v>Official hotel/group</x:v>
      </x:c>
      <x:c r="M87" s="34" t="str">
        <x:v>https://www.ihg.com/holidayinnexpress/hotels/gb/en/cambridge/cbgcc/hoteldetail/directions</x:v>
      </x:c>
      <x:c r="N87" s="36" t="n">
        <x:v>46301</x:v>
      </x:c>
      <x:c r="O87" s="34" t="str">
        <x:v>A</x:v>
      </x:c>
      <x:c r="P87" s="34" t="str">
        <x:v>On-site daily guest parking.</x:v>
      </x:c>
    </x:row>
    <x:row r="88">
      <x:c r="A88" s="34" t="str">
        <x:v>Cambridge</x:v>
      </x:c>
      <x:c r="B88" s="34" t="str">
        <x:v>Clayton Hotel Cambridge</x:v>
      </x:c>
      <x:c r="C88" s="34" t="str">
        <x:v>Yes</x:v>
      </x:c>
      <x:c r="D88" s="34" t="str">
        <x:v>Nearby public/no hotel deal</x:v>
      </x:c>
      <x:c r="E88" s="34" t="str">
        <x:v>No</x:v>
      </x:c>
      <x:c r="F88" s="34" t="str">
        <x:v>No</x:v>
      </x:c>
      <x:c r="G88" s="35"/>
      <x:c r="H88" s="35"/>
      <x:c r="I88" s="35"/>
      <x:c r="J88" s="34" t="str">
        <x:v>No</x:v>
      </x:c>
      <x:c r="K88" s="34" t="str">
        <x:v>Not checked</x:v>
      </x:c>
      <x:c r="L88" s="34" t="str">
        <x:v>Official hotel/group</x:v>
      </x:c>
      <x:c r="M88" s="34" t="str">
        <x:v>https://www.claytonhotelcambridge.com/</x:v>
      </x:c>
      <x:c r="N88" s="36" t="n">
        <x:v>46301</x:v>
      </x:c>
      <x:c r="O88" s="34" t="str">
        <x:v>A</x:v>
      </x:c>
      <x:c r="P88" s="34" t="str">
        <x:v>No standard private resident car park except accessible spaces; Cambridge Station/public parking nearby.</x:v>
      </x:c>
    </x:row>
    <x:row r="89">
      <x:c r="A89" s="34" t="str">
        <x:v>Cambridge</x:v>
      </x:c>
      <x:c r="B89" s="34" t="str">
        <x:v>The Regent Aparthotel</x:v>
      </x:c>
      <x:c r="C89" s="34" t="str">
        <x:v>Yes</x:v>
      </x:c>
      <x:c r="D89" s="34" t="str">
        <x:v>Nearby public/no hotel deal</x:v>
      </x:c>
      <x:c r="E89" s="34" t="str">
        <x:v>No</x:v>
      </x:c>
      <x:c r="F89" s="34" t="str">
        <x:v>No</x:v>
      </x:c>
      <x:c r="G89" s="35"/>
      <x:c r="H89" s="35"/>
      <x:c r="I89" s="35"/>
      <x:c r="J89" s="34" t="str">
        <x:v>No</x:v>
      </x:c>
      <x:c r="K89" s="34" t="str">
        <x:v>Not checked</x:v>
      </x:c>
      <x:c r="L89" s="34" t="str">
        <x:v>Official hotel/group</x:v>
      </x:c>
      <x:c r="M89" s="34" t="str">
        <x:v>https://theregentcambridge.com/</x:v>
      </x:c>
      <x:c r="N89" s="36" t="n">
        <x:v>46301</x:v>
      </x:c>
      <x:c r="O89" s="34" t="str">
        <x:v>A</x:v>
      </x:c>
      <x:c r="P89" s="34" t="str">
        <x:v>No private parking; nearby public/on-street options.</x:v>
      </x:c>
    </x:row>
    <x:row r="90">
      <x:c r="A90" s="34" t="str">
        <x:v>Cambridge</x:v>
      </x:c>
      <x:c r="B90" s="34" t="str">
        <x:v>Wilde Aparthotels Cambridge City Centre</x:v>
      </x:c>
      <x:c r="C90" s="34" t="str">
        <x:v>No</x:v>
      </x:c>
      <x:c r="D90" s="34" t="str">
        <x:v>No hotel parking</x:v>
      </x:c>
      <x:c r="E90" s="34" t="str">
        <x:v>No</x:v>
      </x:c>
      <x:c r="F90" s="34" t="str">
        <x:v>No</x:v>
      </x:c>
      <x:c r="G90" s="35"/>
      <x:c r="H90" s="35"/>
      <x:c r="I90" s="35"/>
      <x:c r="J90" s="34" t="str">
        <x:v>No</x:v>
      </x:c>
      <x:c r="K90" s="34" t="str">
        <x:v>Not checked</x:v>
      </x:c>
      <x:c r="L90" s="34" t="str">
        <x:v>Google Hotels / hotel</x:v>
      </x:c>
      <x:c r="M90" s="34" t="str">
        <x:v>https://www.staycity.com/cambridge/wilde</x:v>
      </x:c>
      <x:c r="N90" s="36" t="n">
        <x:v>46301</x:v>
      </x:c>
      <x:c r="O90" s="34" t="str">
        <x:v>B</x:v>
      </x:c>
      <x:c r="P90" s="34" t="str">
        <x:v>No parking listed at property.</x:v>
      </x:c>
    </x:row>
    <x:row r="91">
      <x:c r="A91" s="34" t="str">
        <x:v>Cambridge</x:v>
      </x:c>
      <x:c r="B91" s="34" t="str">
        <x:v>The Varsity</x:v>
      </x:c>
      <x:c r="C91" s="34" t="str">
        <x:v>Yes</x:v>
      </x:c>
      <x:c r="D91" s="34" t="str">
        <x:v>Valet</x:v>
      </x:c>
      <x:c r="E91" s="34" t="str">
        <x:v>No</x:v>
      </x:c>
      <x:c r="F91" s="34" t="str">
        <x:v>Yes</x:v>
      </x:c>
      <x:c r="G91" s="35" t="n">
        <x:v>39</x:v>
      </x:c>
      <x:c r="H91" s="35" t="n">
        <x:v>39</x:v>
      </x:c>
      <x:c r="I91" s="35" t="n">
        <x:v>39</x:v>
      </x:c>
      <x:c r="J91" s="34" t="str">
        <x:v>No</x:v>
      </x:c>
      <x:c r="K91" s="34" t="str">
        <x:v>Not checked</x:v>
      </x:c>
      <x:c r="L91" s="34" t="str">
        <x:v>Official hotel/group</x:v>
      </x:c>
      <x:c r="M91" s="34" t="str">
        <x:v>https://www.thevarsityhotel.co.uk/faqs/</x:v>
      </x:c>
      <x:c r="N91" s="36" t="n">
        <x:v>46301</x:v>
      </x:c>
      <x:c r="O91" s="34" t="str">
        <x:v>A</x:v>
      </x:c>
      <x:c r="P91" s="34" t="str">
        <x:v>Valet parking.</x:v>
      </x:c>
    </x:row>
    <x:row r="92">
      <x:c r="A92" s="34" t="str">
        <x:v>Cambridge</x:v>
      </x:c>
      <x:c r="B92" s="34" t="str">
        <x:v>The Fellows House Cambridge, Curio Collection by Hilton</x:v>
      </x:c>
      <x:c r="C92" s="34" t="str">
        <x:v>Yes</x:v>
      </x:c>
      <x:c r="D92" s="34" t="str">
        <x:v>On-site self</x:v>
      </x:c>
      <x:c r="E92" s="34" t="str">
        <x:v>Yes</x:v>
      </x:c>
      <x:c r="F92" s="34" t="str">
        <x:v>Yes</x:v>
      </x:c>
      <x:c r="G92" s="35" t="n">
        <x:v>24</x:v>
      </x:c>
      <x:c r="H92" s="35" t="n">
        <x:v>24</x:v>
      </x:c>
      <x:c r="I92" s="35" t="n">
        <x:v>24</x:v>
      </x:c>
      <x:c r="J92" s="34" t="str">
        <x:v>No</x:v>
      </x:c>
      <x:c r="K92" s="34" t="str">
        <x:v>Not checked</x:v>
      </x:c>
      <x:c r="L92" s="34" t="str">
        <x:v>Official hotel/group</x:v>
      </x:c>
      <x:c r="M92" s="34" t="str">
        <x:v>https://www.hilton.com/en/hotels/cbgfhou-the-fellows-house-cambridge-curio-collection-by-hilton/hotel-info/</x:v>
      </x:c>
      <x:c r="N92" s="36" t="n">
        <x:v>46301</x:v>
      </x:c>
      <x:c r="O92" s="34" t="str">
        <x:v>A</x:v>
      </x:c>
      <x:c r="P92" s="34" t="str">
        <x:v>On-site self parking.</x:v>
      </x:c>
    </x:row>
    <x:row r="93">
      <x:c r="A93" s="34" t="str">
        <x:v>Cambridge</x:v>
      </x:c>
      <x:c r="B93" s="34" t="str">
        <x:v>ibis Cambridge Central Station</x:v>
      </x:c>
      <x:c r="C93" s="34" t="str">
        <x:v>Yes</x:v>
      </x:c>
      <x:c r="D93" s="34" t="str">
        <x:v>Nearby public/no hotel deal</x:v>
      </x:c>
      <x:c r="E93" s="34" t="str">
        <x:v>No</x:v>
      </x:c>
      <x:c r="F93" s="34" t="str">
        <x:v>Yes</x:v>
      </x:c>
      <x:c r="G93" s="35" t="n">
        <x:v>12</x:v>
      </x:c>
      <x:c r="H93" s="35" t="n">
        <x:v>32</x:v>
      </x:c>
      <x:c r="I93" s="35" t="n">
        <x:v>32</x:v>
      </x:c>
      <x:c r="J93" s="34" t="str">
        <x:v>No</x:v>
      </x:c>
      <x:c r="K93" s="34" t="str">
        <x:v>Not checked</x:v>
      </x:c>
      <x:c r="L93" s="34" t="str">
        <x:v>Official hotel/group</x:v>
      </x:c>
      <x:c r="M93" s="34" t="str">
        <x:v>https://all.accor.com/hotel/8548/index.en.shtml</x:v>
      </x:c>
      <x:c r="N93" s="36" t="n">
        <x:v>46301</x:v>
      </x:c>
      <x:c r="O93" s="34" t="str">
        <x:v>A</x:v>
      </x:c>
      <x:c r="P93" s="34" t="str">
        <x:v>NCP by station £32/day; Cambridge Leisure Park alternative around £12.</x:v>
      </x:c>
    </x:row>
    <x:row r="94">
      <x:c r="A94" s="34" t="str">
        <x:v>Cambridge</x:v>
      </x:c>
      <x:c r="B94" s="34" t="str">
        <x:v>Novotel Cambridge North</x:v>
      </x:c>
      <x:c r="C94" s="34" t="str">
        <x:v>Yes</x:v>
      </x:c>
      <x:c r="D94" s="34" t="str">
        <x:v>Nearby public/no hotel deal</x:v>
      </x:c>
      <x:c r="E94" s="34" t="str">
        <x:v>No</x:v>
      </x:c>
      <x:c r="F94" s="34" t="str">
        <x:v>Yes</x:v>
      </x:c>
      <x:c r="G94" s="35" t="n">
        <x:v>22</x:v>
      </x:c>
      <x:c r="H94" s="35" t="n">
        <x:v>22</x:v>
      </x:c>
      <x:c r="I94" s="35" t="n">
        <x:v>22</x:v>
      </x:c>
      <x:c r="J94" s="34" t="str">
        <x:v>No</x:v>
      </x:c>
      <x:c r="K94" s="34" t="str">
        <x:v>Not checked</x:v>
      </x:c>
      <x:c r="L94" s="34" t="str">
        <x:v>Official hotel/group</x:v>
      </x:c>
      <x:c r="M94" s="34" t="str">
        <x:v>https://all.accor.com/hotel/B2Z1/index.en.shtml</x:v>
      </x:c>
      <x:c r="N94" s="36" t="n">
        <x:v>46301</x:v>
      </x:c>
      <x:c r="O94" s="34" t="str">
        <x:v>A</x:v>
      </x:c>
      <x:c r="P94" s="34" t="str">
        <x:v>Cambridge North public station car park daily rate.</x:v>
      </x:c>
    </x:row>
    <x:row r="95">
      <x:c r="A95" s="34" t="str">
        <x:v>York</x:v>
      </x:c>
      <x:c r="B95" s="34" t="str">
        <x:v>The Milner York</x:v>
      </x:c>
      <x:c r="C95" s="34" t="str">
        <x:v>Yes</x:v>
      </x:c>
      <x:c r="D95" s="34" t="str">
        <x:v>On-site self</x:v>
      </x:c>
      <x:c r="E95" s="34" t="str">
        <x:v>Yes</x:v>
      </x:c>
      <x:c r="F95" s="34" t="str">
        <x:v>Yes</x:v>
      </x:c>
      <x:c r="G95" s="35" t="n">
        <x:v>29.5</x:v>
      </x:c>
      <x:c r="H95" s="35" t="n">
        <x:v>29.5</x:v>
      </x:c>
      <x:c r="I95" s="35" t="n">
        <x:v>29.5</x:v>
      </x:c>
      <x:c r="J95" s="34" t="str">
        <x:v>No</x:v>
      </x:c>
      <x:c r="K95" s="34" t="str">
        <x:v>Not checked</x:v>
      </x:c>
      <x:c r="L95" s="34" t="str">
        <x:v>Official hotel/group</x:v>
      </x:c>
      <x:c r="M95" s="34" t="str">
        <x:v>https://www.themilneryork.com/</x:v>
      </x:c>
      <x:c r="N95" s="36" t="n">
        <x:v>46301</x:v>
      </x:c>
      <x:c r="O95" s="34" t="str">
        <x:v>A</x:v>
      </x:c>
      <x:c r="P95" s="34" t="str">
        <x:v>On-site resident parking.</x:v>
      </x:c>
    </x:row>
    <x:row r="96">
      <x:c r="A96" s="34" t="str">
        <x:v>York</x:v>
      </x:c>
      <x:c r="B96" s="34" t="str">
        <x:v>The Grand, York</x:v>
      </x:c>
      <x:c r="C96" s="34" t="str">
        <x:v>Yes</x:v>
      </x:c>
      <x:c r="D96" s="34" t="str">
        <x:v>Valet</x:v>
      </x:c>
      <x:c r="E96" s="34" t="str">
        <x:v>No</x:v>
      </x:c>
      <x:c r="F96" s="34" t="str">
        <x:v>Yes</x:v>
      </x:c>
      <x:c r="G96" s="35" t="n">
        <x:v>49.5</x:v>
      </x:c>
      <x:c r="H96" s="35" t="n">
        <x:v>49.5</x:v>
      </x:c>
      <x:c r="I96" s="35" t="n">
        <x:v>49.5</x:v>
      </x:c>
      <x:c r="J96" s="34" t="str">
        <x:v>No</x:v>
      </x:c>
      <x:c r="K96" s="34" t="str">
        <x:v>Not checked</x:v>
      </x:c>
      <x:c r="L96" s="34" t="str">
        <x:v>Official hotel/group</x:v>
      </x:c>
      <x:c r="M96" s="34" t="str">
        <x:v>https://www.thegrandyork.co.uk/our-service/</x:v>
      </x:c>
      <x:c r="N96" s="36" t="n">
        <x:v>46301</x:v>
      </x:c>
      <x:c r="O96" s="34" t="str">
        <x:v>A</x:v>
      </x:c>
      <x:c r="P96" s="34" t="str">
        <x:v>Valet parking; highest verified standard hotel-arranged rate in sample.</x:v>
      </x:c>
    </x:row>
    <x:row r="97">
      <x:c r="A97" s="34" t="str">
        <x:v>York</x:v>
      </x:c>
      <x:c r="B97" s="34" t="str">
        <x:v>The Fat Badger York</x:v>
      </x:c>
      <x:c r="C97" s="34" t="str">
        <x:v>Yes</x:v>
      </x:c>
      <x:c r="D97" s="34" t="str">
        <x:v>Nearby public/no hotel deal</x:v>
      </x:c>
      <x:c r="E97" s="34" t="str">
        <x:v>No</x:v>
      </x:c>
      <x:c r="F97" s="34" t="str">
        <x:v>No</x:v>
      </x:c>
      <x:c r="G97" s="35"/>
      <x:c r="H97" s="35"/>
      <x:c r="I97" s="35"/>
      <x:c r="J97" s="34" t="str">
        <x:v>No</x:v>
      </x:c>
      <x:c r="K97" s="34" t="str">
        <x:v>Not checked</x:v>
      </x:c>
      <x:c r="L97" s="34" t="str">
        <x:v>Official hotel/group</x:v>
      </x:c>
      <x:c r="M97" s="34" t="str">
        <x:v>https://www.thefatbadgeryork.com/</x:v>
      </x:c>
      <x:c r="N97" s="36" t="n">
        <x:v>46301</x:v>
      </x:c>
      <x:c r="O97" s="34" t="str">
        <x:v>A</x:v>
      </x:c>
      <x:c r="P97" s="34" t="str">
        <x:v>No hotel car park; Marygate recommended.</x:v>
      </x:c>
    </x:row>
    <x:row r="98">
      <x:c r="A98" s="34" t="str">
        <x:v>York</x:v>
      </x:c>
      <x:c r="B98" s="34" t="str">
        <x:v>Hilton York</x:v>
      </x:c>
      <x:c r="C98" s="34" t="str">
        <x:v>Yes</x:v>
      </x:c>
      <x:c r="D98" s="34" t="str">
        <x:v>Valet</x:v>
      </x:c>
      <x:c r="E98" s="34" t="str">
        <x:v>No</x:v>
      </x:c>
      <x:c r="F98" s="34" t="str">
        <x:v>Yes</x:v>
      </x:c>
      <x:c r="G98" s="35" t="n">
        <x:v>33</x:v>
      </x:c>
      <x:c r="H98" s="35" t="n">
        <x:v>33</x:v>
      </x:c>
      <x:c r="I98" s="35" t="n">
        <x:v>33</x:v>
      </x:c>
      <x:c r="J98" s="34" t="str">
        <x:v>No</x:v>
      </x:c>
      <x:c r="K98" s="34" t="str">
        <x:v>Not checked</x:v>
      </x:c>
      <x:c r="L98" s="34" t="str">
        <x:v>Official hotel/group</x:v>
      </x:c>
      <x:c r="M98" s="34" t="str">
        <x:v>https://www.hilton.com/en/hotels/lbhyork-hilton-york/hotel-info/</x:v>
      </x:c>
      <x:c r="N98" s="36" t="n">
        <x:v>46301</x:v>
      </x:c>
      <x:c r="O98" s="34" t="str">
        <x:v>A</x:v>
      </x:c>
      <x:c r="P98" s="34" t="str">
        <x:v>Valet parking.</x:v>
      </x:c>
    </x:row>
    <x:row r="99">
      <x:c r="A99" s="34" t="str">
        <x:v>York</x:v>
      </x:c>
      <x:c r="B99" s="34" t="str">
        <x:v>Malmaison York</x:v>
      </x:c>
      <x:c r="C99" s="34" t="str">
        <x:v>Yes</x:v>
      </x:c>
      <x:c r="D99" s="34" t="str">
        <x:v>On-site self</x:v>
      </x:c>
      <x:c r="E99" s="34" t="str">
        <x:v>Yes</x:v>
      </x:c>
      <x:c r="F99" s="34" t="str">
        <x:v>Yes</x:v>
      </x:c>
      <x:c r="G99" s="35" t="n">
        <x:v>27.5</x:v>
      </x:c>
      <x:c r="H99" s="35" t="n">
        <x:v>27.5</x:v>
      </x:c>
      <x:c r="I99" s="35" t="n">
        <x:v>27.5</x:v>
      </x:c>
      <x:c r="J99" s="34" t="str">
        <x:v>No</x:v>
      </x:c>
      <x:c r="K99" s="34" t="str">
        <x:v>Not checked</x:v>
      </x:c>
      <x:c r="L99" s="34" t="str">
        <x:v>Official hotel/group</x:v>
      </x:c>
      <x:c r="M99" s="34" t="str">
        <x:v>https://www.malmaison.com/locations/york/</x:v>
      </x:c>
      <x:c r="N99" s="36" t="n">
        <x:v>46301</x:v>
      </x:c>
      <x:c r="O99" s="34" t="str">
        <x:v>A</x:v>
      </x:c>
      <x:c r="P99" s="34" t="str">
        <x:v>Very limited on-site spaces; resident charge.</x:v>
      </x:c>
    </x:row>
    <x:row r="100">
      <x:c r="A100" s="34" t="str">
        <x:v>York</x:v>
      </x:c>
      <x:c r="B100" s="34" t="str">
        <x:v>The Judge's Lodging</x:v>
      </x:c>
      <x:c r="C100" s="34" t="str">
        <x:v>No</x:v>
      </x:c>
      <x:c r="D100" s="34" t="str">
        <x:v>No hotel parking</x:v>
      </x:c>
      <x:c r="E100" s="34" t="str">
        <x:v>No</x:v>
      </x:c>
      <x:c r="F100" s="34" t="str">
        <x:v>No</x:v>
      </x:c>
      <x:c r="G100" s="35"/>
      <x:c r="H100" s="35"/>
      <x:c r="I100" s="35"/>
      <x:c r="J100" s="34" t="str">
        <x:v>No</x:v>
      </x:c>
      <x:c r="K100" s="34" t="str">
        <x:v>Not checked</x:v>
      </x:c>
      <x:c r="L100" s="34" t="str">
        <x:v>Hotel / OTA</x:v>
      </x:c>
      <x:c r="M100" s="34" t="str">
        <x:v>https://www.judgeslodgingyork.co.uk/</x:v>
      </x:c>
      <x:c r="N100" s="36" t="n">
        <x:v>46301</x:v>
      </x:c>
      <x:c r="O100" s="34" t="str">
        <x:v>B</x:v>
      </x:c>
      <x:c r="P100" s="34" t="str">
        <x:v>No hotel parking; use city-centre public car parks.</x:v>
      </x:c>
    </x:row>
    <x:row r="101">
      <x:c r="A101" s="34" t="str">
        <x:v>York</x:v>
      </x:c>
      <x:c r="B101" s="34" t="str">
        <x:v>Hotel du Vin York</x:v>
      </x:c>
      <x:c r="C101" s="34" t="str">
        <x:v>Yes</x:v>
      </x:c>
      <x:c r="D101" s="34" t="str">
        <x:v>On-site self</x:v>
      </x:c>
      <x:c r="E101" s="34" t="str">
        <x:v>Yes</x:v>
      </x:c>
      <x:c r="F101" s="34" t="str">
        <x:v>Yes</x:v>
      </x:c>
      <x:c r="G101" s="35" t="n">
        <x:v>20</x:v>
      </x:c>
      <x:c r="H101" s="35" t="n">
        <x:v>20</x:v>
      </x:c>
      <x:c r="I101" s="35" t="n">
        <x:v>20</x:v>
      </x:c>
      <x:c r="J101" s="34" t="str">
        <x:v>No</x:v>
      </x:c>
      <x:c r="K101" s="34" t="str">
        <x:v>Not checked</x:v>
      </x:c>
      <x:c r="L101" s="34" t="str">
        <x:v>Official hotel/group</x:v>
      </x:c>
      <x:c r="M101" s="34" t="str">
        <x:v>https://www.hotelduvin.com/locations/york/</x:v>
      </x:c>
      <x:c r="N101" s="36" t="n">
        <x:v>46301</x:v>
      </x:c>
      <x:c r="O101" s="34" t="str">
        <x:v>A</x:v>
      </x:c>
      <x:c r="P101" s="34" t="str">
        <x:v>Limited on-site resident parking, first come first served.</x:v>
      </x:c>
    </x:row>
    <x:row r="102">
      <x:c r="A102" s="34" t="str">
        <x:v>York</x:v>
      </x:c>
      <x:c r="B102" s="34" t="str">
        <x:v>Hotel Indigo York</x:v>
      </x:c>
      <x:c r="C102" s="34" t="str">
        <x:v>Yes</x:v>
      </x:c>
      <x:c r="D102" s="34" t="str">
        <x:v>Nearby public/no hotel deal</x:v>
      </x:c>
      <x:c r="E102" s="34" t="str">
        <x:v>No</x:v>
      </x:c>
      <x:c r="F102" s="34" t="str">
        <x:v>No</x:v>
      </x:c>
      <x:c r="G102" s="35"/>
      <x:c r="H102" s="35"/>
      <x:c r="I102" s="35"/>
      <x:c r="J102" s="34" t="str">
        <x:v>No</x:v>
      </x:c>
      <x:c r="K102" s="34" t="str">
        <x:v>Not checked</x:v>
      </x:c>
      <x:c r="L102" s="34" t="str">
        <x:v>Official hotel/group</x:v>
      </x:c>
      <x:c r="M102" s="34" t="str">
        <x:v>https://www.ihg.com/hotelindigo/hotels/gb/en/york/qqzyo/hoteldetail/directions</x:v>
      </x:c>
      <x:c r="N102" s="36" t="n">
        <x:v>46301</x:v>
      </x:c>
      <x:c r="O102" s="34" t="str">
        <x:v>A</x:v>
      </x:c>
      <x:c r="P102" s="34" t="str">
        <x:v>No on-site parking; nearby city parking.</x:v>
      </x:c>
    </x:row>
    <x:row r="103">
      <x:c r="A103" s="34" t="str">
        <x:v>York</x:v>
      </x:c>
      <x:c r="B103" s="34" t="str">
        <x:v>DoubleTree by Hilton York</x:v>
      </x:c>
      <x:c r="C103" s="34" t="str">
        <x:v>Yes</x:v>
      </x:c>
      <x:c r="D103" s="34" t="str">
        <x:v>On-site self</x:v>
      </x:c>
      <x:c r="E103" s="34" t="str">
        <x:v>Yes</x:v>
      </x:c>
      <x:c r="F103" s="34" t="str">
        <x:v>Yes</x:v>
      </x:c>
      <x:c r="G103" s="35" t="n">
        <x:v>25</x:v>
      </x:c>
      <x:c r="H103" s="35" t="n">
        <x:v>25</x:v>
      </x:c>
      <x:c r="I103" s="35" t="n">
        <x:v>25</x:v>
      </x:c>
      <x:c r="J103" s="34" t="str">
        <x:v>No</x:v>
      </x:c>
      <x:c r="K103" s="34" t="str">
        <x:v>Not checked</x:v>
      </x:c>
      <x:c r="L103" s="34" t="str">
        <x:v>Official hotel/group</x:v>
      </x:c>
      <x:c r="M103" s="34" t="str">
        <x:v>https://www.hilton.com/en/hotels/lbaykdi-doubletree-york/hotel-info/</x:v>
      </x:c>
      <x:c r="N103" s="36" t="n">
        <x:v>46301</x:v>
      </x:c>
      <x:c r="O103" s="34" t="str">
        <x:v>A</x:v>
      </x:c>
      <x:c r="P103" s="34" t="str">
        <x:v>On-site self parking.</x:v>
      </x:c>
    </x:row>
    <x:row r="104">
      <x:c r="A104" s="34" t="str">
        <x:v>York</x:v>
      </x:c>
      <x:c r="B104" s="34" t="str">
        <x:v>Radisson Hotel York</x:v>
      </x:c>
      <x:c r="C104" s="34" t="str">
        <x:v>Yes</x:v>
      </x:c>
      <x:c r="D104" s="34" t="str">
        <x:v>On-site self</x:v>
      </x:c>
      <x:c r="E104" s="34" t="str">
        <x:v>Yes</x:v>
      </x:c>
      <x:c r="F104" s="34" t="str">
        <x:v>Yes</x:v>
      </x:c>
      <x:c r="G104" s="35" t="n">
        <x:v>25</x:v>
      </x:c>
      <x:c r="H104" s="35" t="n">
        <x:v>25</x:v>
      </x:c>
      <x:c r="I104" s="35" t="n">
        <x:v>25</x:v>
      </x:c>
      <x:c r="J104" s="34" t="str">
        <x:v>No</x:v>
      </x:c>
      <x:c r="K104" s="34" t="str">
        <x:v>Not checked</x:v>
      </x:c>
      <x:c r="L104" s="34" t="str">
        <x:v>Official hotel/group</x:v>
      </x:c>
      <x:c r="M104" s="34" t="str">
        <x:v>https://www.radissonhotels.com/en-us/hotels/radisson-york/services</x:v>
      </x:c>
      <x:c r="N104" s="36" t="n">
        <x:v>46301</x:v>
      </x:c>
      <x:c r="O104" s="34" t="str">
        <x:v>A</x:v>
      </x:c>
      <x:c r="P104" s="34" t="str">
        <x:v>Current services page publishes £25/night.</x:v>
      </x:c>
    </x:row>
    <x:row r="105">
      <x:c r="A105" s="34" t="str">
        <x:v>York</x:v>
      </x:c>
      <x:c r="B105" s="34" t="str">
        <x:v>Grays Court Hotel</x:v>
      </x:c>
      <x:c r="C105" s="34" t="str">
        <x:v>Yes</x:v>
      </x:c>
      <x:c r="D105" s="34" t="str">
        <x:v>On-site self</x:v>
      </x:c>
      <x:c r="E105" s="34" t="str">
        <x:v>Yes</x:v>
      </x:c>
      <x:c r="F105" s="34" t="str">
        <x:v>Yes</x:v>
      </x:c>
      <x:c r="G105" s="35" t="n">
        <x:v>25</x:v>
      </x:c>
      <x:c r="H105" s="35" t="n">
        <x:v>25</x:v>
      </x:c>
      <x:c r="I105" s="35" t="n">
        <x:v>25</x:v>
      </x:c>
      <x:c r="J105" s="34" t="str">
        <x:v>No</x:v>
      </x:c>
      <x:c r="K105" s="34" t="str">
        <x:v>Not checked</x:v>
      </x:c>
      <x:c r="L105" s="34" t="str">
        <x:v>Official hotel/group</x:v>
      </x:c>
      <x:c r="M105" s="34" t="str">
        <x:v>https://www.grayscourtyork.com/location/</x:v>
      </x:c>
      <x:c r="N105" s="36" t="n">
        <x:v>46301</x:v>
      </x:c>
      <x:c r="O105" s="34" t="str">
        <x:v>A</x:v>
      </x:c>
      <x:c r="P105" s="34" t="str">
        <x:v>Resident parking by prior arrangement.</x:v>
      </x:c>
    </x:row>
    <x:row r="106">
      <x:c r="A106" s="34" t="str">
        <x:v>York</x:v>
      </x:c>
      <x:c r="B106" s="34" t="str">
        <x:v>Guy Fawkes Inn</x:v>
      </x:c>
      <x:c r="C106" s="34" t="str">
        <x:v>Yes</x:v>
      </x:c>
      <x:c r="D106" s="34" t="str">
        <x:v>Nearby public/no hotel deal</x:v>
      </x:c>
      <x:c r="E106" s="34" t="str">
        <x:v>No</x:v>
      </x:c>
      <x:c r="F106" s="34" t="str">
        <x:v>No</x:v>
      </x:c>
      <x:c r="G106" s="35"/>
      <x:c r="H106" s="35"/>
      <x:c r="I106" s="35"/>
      <x:c r="J106" s="34" t="str">
        <x:v>No</x:v>
      </x:c>
      <x:c r="K106" s="34" t="str">
        <x:v>Not checked</x:v>
      </x:c>
      <x:c r="L106" s="34" t="str">
        <x:v>Official hotel/group</x:v>
      </x:c>
      <x:c r="M106" s="34" t="str">
        <x:v>https://www.guyfawkesinnyork.com/</x:v>
      </x:c>
      <x:c r="N106" s="36" t="n">
        <x:v>46301</x:v>
      </x:c>
      <x:c r="O106" s="34" t="str">
        <x:v>A</x:v>
      </x:c>
      <x:c r="P106" s="34" t="str">
        <x:v>No hotel parking; Marygate recommended.</x:v>
      </x:c>
    </x:row>
    <x:row r="107">
      <x:c r="A107" s="34" t="str">
        <x:v>York</x:v>
      </x:c>
      <x:c r="B107" s="34" t="str">
        <x:v>Judges Court</x:v>
      </x:c>
      <x:c r="C107" s="34" t="str">
        <x:v>Yes</x:v>
      </x:c>
      <x:c r="D107" s="34" t="str">
        <x:v>Nearby public/no hotel deal</x:v>
      </x:c>
      <x:c r="E107" s="34" t="str">
        <x:v>No</x:v>
      </x:c>
      <x:c r="F107" s="34" t="str">
        <x:v>No</x:v>
      </x:c>
      <x:c r="G107" s="35"/>
      <x:c r="H107" s="35"/>
      <x:c r="I107" s="35"/>
      <x:c r="J107" s="34" t="str">
        <x:v>No</x:v>
      </x:c>
      <x:c r="K107" s="34" t="str">
        <x:v>Not checked</x:v>
      </x:c>
      <x:c r="L107" s="34" t="str">
        <x:v>Official hotel/group</x:v>
      </x:c>
      <x:c r="M107" s="34" t="str">
        <x:v>https://www.judgescourt.co.uk/our-hotel/</x:v>
      </x:c>
      <x:c r="N107" s="36" t="n">
        <x:v>46301</x:v>
      </x:c>
      <x:c r="O107" s="34" t="str">
        <x:v>A</x:v>
      </x:c>
      <x:c r="P107" s="34" t="str">
        <x:v>Official hotel says no on-site parking because it is in the pedestrianised zone; recommends Marygate, Bootham Row or Clifford's Tower city car parks.</x:v>
      </x:c>
    </x:row>
    <x:row r="108">
      <x:c r="A108" s="34" t="str">
        <x:v>York</x:v>
      </x:c>
      <x:c r="B108" s="34" t="str">
        <x:v>Delta Hotels York</x:v>
      </x:c>
      <x:c r="C108" s="34" t="str">
        <x:v>Yes</x:v>
      </x:c>
      <x:c r="D108" s="34" t="str">
        <x:v>On-site self</x:v>
      </x:c>
      <x:c r="E108" s="34" t="str">
        <x:v>Yes</x:v>
      </x:c>
      <x:c r="F108" s="34" t="str">
        <x:v>Yes</x:v>
      </x:c>
      <x:c r="G108" s="35" t="n">
        <x:v>7</x:v>
      </x:c>
      <x:c r="H108" s="35" t="n">
        <x:v>7</x:v>
      </x:c>
      <x:c r="I108" s="35" t="n">
        <x:v>7</x:v>
      </x:c>
      <x:c r="J108" s="34" t="str">
        <x:v>No</x:v>
      </x:c>
      <x:c r="K108" s="34" t="str">
        <x:v>Not checked</x:v>
      </x:c>
      <x:c r="L108" s="34" t="str">
        <x:v>Official hotel/group</x:v>
      </x:c>
      <x:c r="M108" s="34" t="str">
        <x:v>https://www.marriott.com/en-gb/hotels/lbayd-delta-hotels-york/overview/</x:v>
      </x:c>
      <x:c r="N108" s="36" t="n">
        <x:v>46301</x:v>
      </x:c>
      <x:c r="O108" s="34" t="str">
        <x:v>A</x:v>
      </x:c>
      <x:c r="P108" s="34" t="str">
        <x:v>Marriott page states £7/day for residents; some generic tariff displays £10/day.</x:v>
      </x:c>
    </x:row>
    <x:row r="109">
      <x:c r="A109" s="34" t="str">
        <x:v>York</x:v>
      </x:c>
      <x:c r="B109" s="34" t="str">
        <x:v>Jorvik House</x:v>
      </x:c>
      <x:c r="C109" s="34" t="str">
        <x:v>Yes</x:v>
      </x:c>
      <x:c r="D109" s="34" t="str">
        <x:v>Nearby public/no hotel deal</x:v>
      </x:c>
      <x:c r="E109" s="34" t="str">
        <x:v>No</x:v>
      </x:c>
      <x:c r="F109" s="34" t="str">
        <x:v>No</x:v>
      </x:c>
      <x:c r="G109" s="35"/>
      <x:c r="H109" s="35"/>
      <x:c r="I109" s="35"/>
      <x:c r="J109" s="34" t="str">
        <x:v>No</x:v>
      </x:c>
      <x:c r="K109" s="34" t="str">
        <x:v>Not checked</x:v>
      </x:c>
      <x:c r="L109" s="34" t="str">
        <x:v>Official hotel/group</x:v>
      </x:c>
      <x:c r="M109" s="34" t="str">
        <x:v>https://www.jorvikhouseyork.co.uk/</x:v>
      </x:c>
      <x:c r="N109" s="36" t="n">
        <x:v>46301</x:v>
      </x:c>
      <x:c r="O109" s="34" t="str">
        <x:v>A</x:v>
      </x:c>
      <x:c r="P109" s="34" t="str">
        <x:v>Marygate public car park behind hotel; no fixed hotel guest price.</x:v>
      </x:c>
    </x:row>
    <x:row r="110">
      <x:c r="A110" s="34" t="str">
        <x:v>Manchester</x:v>
      </x:c>
      <x:c r="B110" s="34" t="str">
        <x:v>Kimpton Clocktower Hotel</x:v>
      </x:c>
      <x:c r="C110" s="34" t="str">
        <x:v>Yes</x:v>
      </x:c>
      <x:c r="D110" s="34" t="str">
        <x:v>Hotel-discounted off-site</x:v>
      </x:c>
      <x:c r="E110" s="34" t="str">
        <x:v>No</x:v>
      </x:c>
      <x:c r="F110" s="34" t="str">
        <x:v>No</x:v>
      </x:c>
      <x:c r="G110" s="35"/>
      <x:c r="H110" s="35"/>
      <x:c r="I110" s="35"/>
      <x:c r="J110" s="34" t="str">
        <x:v>No</x:v>
      </x:c>
      <x:c r="K110" s="34" t="str">
        <x:v>Not checked</x:v>
      </x:c>
      <x:c r="L110" s="34" t="str">
        <x:v>Official hotel/group</x:v>
      </x:c>
      <x:c r="M110" s="34" t="str">
        <x:v>https://www.ihg.com/kimptonhotels/hotels/gb/en/clocktower-hotel-manchester-uk/manos/hoteldetail/directions</x:v>
      </x:c>
      <x:c r="N110" s="36" t="n">
        <x:v>46301</x:v>
      </x:c>
      <x:c r="O110" s="34" t="str">
        <x:v>A</x:v>
      </x:c>
      <x:c r="P110" s="34" t="str">
        <x:v>NCP Oxford Street discount; exact current discounted 24h rate not publicly fixed.</x:v>
      </x:c>
    </x:row>
    <x:row r="111">
      <x:c r="A111" s="34" t="str">
        <x:v>Manchester</x:v>
      </x:c>
      <x:c r="B111" s="34" t="str">
        <x:v>The Edwardian Manchester Hotel</x:v>
      </x:c>
      <x:c r="C111" s="34" t="str">
        <x:v>Yes</x:v>
      </x:c>
      <x:c r="D111" s="34" t="str">
        <x:v>Hotel-discounted off-site</x:v>
      </x:c>
      <x:c r="E111" s="34" t="str">
        <x:v>No</x:v>
      </x:c>
      <x:c r="F111" s="34" t="str">
        <x:v>No</x:v>
      </x:c>
      <x:c r="G111" s="35"/>
      <x:c r="H111" s="35"/>
      <x:c r="I111" s="35"/>
      <x:c r="J111" s="34" t="str">
        <x:v>No</x:v>
      </x:c>
      <x:c r="K111" s="34" t="str">
        <x:v>Not checked</x:v>
      </x:c>
      <x:c r="L111" s="34" t="str">
        <x:v>Official hotel/group</x:v>
      </x:c>
      <x:c r="M111" s="34" t="str">
        <x:v>https://www.radissonhotels.com/en-us/hotels/radisson-collection-edwardian-manchester</x:v>
      </x:c>
      <x:c r="N111" s="36" t="n">
        <x:v>46301</x:v>
      </x:c>
      <x:c r="O111" s="34" t="str">
        <x:v>A</x:v>
      </x:c>
      <x:c r="P111" s="34" t="str">
        <x:v>Selected NCP discount; exact 24-hour resident cost not clearly published.</x:v>
      </x:c>
    </x:row>
    <x:row r="112">
      <x:c r="A112" s="34" t="str">
        <x:v>Manchester</x:v>
      </x:c>
      <x:c r="B112" s="34" t="str">
        <x:v>DoubleTree by Hilton Manchester - Piccadilly</x:v>
      </x:c>
      <x:c r="C112" s="34" t="str">
        <x:v>Yes</x:v>
      </x:c>
      <x:c r="D112" s="34" t="str">
        <x:v>On-site self</x:v>
      </x:c>
      <x:c r="E112" s="34" t="str">
        <x:v>Yes</x:v>
      </x:c>
      <x:c r="F112" s="34" t="str">
        <x:v>Yes</x:v>
      </x:c>
      <x:c r="G112" s="35" t="n">
        <x:v>29</x:v>
      </x:c>
      <x:c r="H112" s="35" t="n">
        <x:v>29</x:v>
      </x:c>
      <x:c r="I112" s="35" t="n">
        <x:v>29</x:v>
      </x:c>
      <x:c r="J112" s="34" t="str">
        <x:v>No</x:v>
      </x:c>
      <x:c r="K112" s="34" t="str">
        <x:v>Not checked</x:v>
      </x:c>
      <x:c r="L112" s="34" t="str">
        <x:v>Official hotel/group</x:v>
      </x:c>
      <x:c r="M112" s="34" t="str">
        <x:v>https://www.hilton.com/en/hotels/manpidi-doubletree-manchester-piccadilly/hotel-info/</x:v>
      </x:c>
      <x:c r="N112" s="36" t="n">
        <x:v>46301</x:v>
      </x:c>
      <x:c r="O112" s="34" t="str">
        <x:v>A</x:v>
      </x:c>
      <x:c r="P112" s="34" t="str">
        <x:v>On-site parking.</x:v>
      </x:c>
    </x:row>
    <x:row r="113">
      <x:c r="A113" s="34" t="str">
        <x:v>Manchester</x:v>
      </x:c>
      <x:c r="B113" s="34" t="str">
        <x:v>Mollie's Hotel, Manchester</x:v>
      </x:c>
      <x:c r="C113" s="34" t="str">
        <x:v>No</x:v>
      </x:c>
      <x:c r="D113" s="34" t="str">
        <x:v>No hotel parking</x:v>
      </x:c>
      <x:c r="E113" s="34" t="str">
        <x:v>No</x:v>
      </x:c>
      <x:c r="F113" s="34" t="str">
        <x:v>No</x:v>
      </x:c>
      <x:c r="G113" s="35"/>
      <x:c r="H113" s="35"/>
      <x:c r="I113" s="35"/>
      <x:c r="J113" s="34" t="str">
        <x:v>No</x:v>
      </x:c>
      <x:c r="K113" s="34" t="str">
        <x:v>Not checked</x:v>
      </x:c>
      <x:c r="L113" s="34" t="str">
        <x:v>Google Hotels / hotel</x:v>
      </x:c>
      <x:c r="M113" s="34" t="str">
        <x:v>https://mollies.com/manchester/</x:v>
      </x:c>
      <x:c r="N113" s="36" t="n">
        <x:v>46301</x:v>
      </x:c>
      <x:c r="O113" s="34" t="str">
        <x:v>B</x:v>
      </x:c>
      <x:c r="P113" s="34" t="str">
        <x:v>No hotel parking listed.</x:v>
      </x:c>
    </x:row>
    <x:row r="114">
      <x:c r="A114" s="34" t="str">
        <x:v>Manchester</x:v>
      </x:c>
      <x:c r="B114" s="34" t="str">
        <x:v>Hyatt Regency Manchester</x:v>
      </x:c>
      <x:c r="C114" s="34" t="str">
        <x:v>Yes</x:v>
      </x:c>
      <x:c r="D114" s="34" t="str">
        <x:v>Nearby public/no hotel deal</x:v>
      </x:c>
      <x:c r="E114" s="34" t="str">
        <x:v>No</x:v>
      </x:c>
      <x:c r="F114" s="34" t="str">
        <x:v>No</x:v>
      </x:c>
      <x:c r="G114" s="35"/>
      <x:c r="H114" s="35"/>
      <x:c r="I114" s="35"/>
      <x:c r="J114" s="34" t="str">
        <x:v>No</x:v>
      </x:c>
      <x:c r="K114" s="34" t="str">
        <x:v>Not checked</x:v>
      </x:c>
      <x:c r="L114" s="34" t="str">
        <x:v>Official hotel/group</x:v>
      </x:c>
      <x:c r="M114" s="34" t="str">
        <x:v>https://www.hyatt.com/hyatt-regency/en-US/manrm-hyatt-regency-manchester/parking-and-transportation</x:v>
      </x:c>
      <x:c r="N114" s="36" t="n">
        <x:v>46301</x:v>
      </x:c>
      <x:c r="O114" s="34" t="str">
        <x:v>A</x:v>
      </x:c>
      <x:c r="P114" s="34" t="str">
        <x:v>No own car park; University/Booth Street and Aquatics Centre public car parks nearby.</x:v>
      </x:c>
    </x:row>
    <x:row r="115">
      <x:c r="A115" s="34" t="str">
        <x:v>Manchester</x:v>
      </x:c>
      <x:c r="B115" s="34" t="str">
        <x:v>The Lowry Hotel</x:v>
      </x:c>
      <x:c r="C115" s="34" t="str">
        <x:v>Yes</x:v>
      </x:c>
      <x:c r="D115" s="34" t="str">
        <x:v>On-site self</x:v>
      </x:c>
      <x:c r="E115" s="34" t="str">
        <x:v>Yes</x:v>
      </x:c>
      <x:c r="F115" s="34" t="str">
        <x:v>Yes</x:v>
      </x:c>
      <x:c r="G115" s="35" t="n">
        <x:v>32</x:v>
      </x:c>
      <x:c r="H115" s="35" t="n">
        <x:v>32</x:v>
      </x:c>
      <x:c r="I115" s="35" t="n">
        <x:v>32</x:v>
      </x:c>
      <x:c r="J115" s="34" t="str">
        <x:v>No</x:v>
      </x:c>
      <x:c r="K115" s="34" t="str">
        <x:v>Not checked</x:v>
      </x:c>
      <x:c r="L115" s="34" t="str">
        <x:v>Official hotel/group</x:v>
      </x:c>
      <x:c r="M115" s="34" t="str">
        <x:v>https://www.thelowryhotel.com/</x:v>
      </x:c>
      <x:c r="N115" s="36" t="n">
        <x:v>46301</x:v>
      </x:c>
      <x:c r="O115" s="34" t="str">
        <x:v>A</x:v>
      </x:c>
      <x:c r="P115" s="34" t="str">
        <x:v>Resident hotel parking rate.</x:v>
      </x:c>
    </x:row>
    <x:row r="116">
      <x:c r="A116" s="34" t="str">
        <x:v>Manchester</x:v>
      </x:c>
      <x:c r="B116" s="34" t="str">
        <x:v>Crowne Plaza Manchester City Centre</x:v>
      </x:c>
      <x:c r="C116" s="34" t="str">
        <x:v>Yes</x:v>
      </x:c>
      <x:c r="D116" s="34" t="str">
        <x:v>Hotel-discounted off-site</x:v>
      </x:c>
      <x:c r="E116" s="34" t="str">
        <x:v>No</x:v>
      </x:c>
      <x:c r="F116" s="34" t="str">
        <x:v>Yes</x:v>
      </x:c>
      <x:c r="G116" s="35" t="n">
        <x:v>19</x:v>
      </x:c>
      <x:c r="H116" s="35" t="n">
        <x:v>19</x:v>
      </x:c>
      <x:c r="I116" s="35" t="n">
        <x:v>19</x:v>
      </x:c>
      <x:c r="J116" s="34" t="str">
        <x:v>No</x:v>
      </x:c>
      <x:c r="K116" s="34" t="str">
        <x:v>Not checked</x:v>
      </x:c>
      <x:c r="L116" s="34" t="str">
        <x:v>Official hotel/group</x:v>
      </x:c>
      <x:c r="M116" s="34" t="str">
        <x:v>https://www.ihg.com/crowneplaza/hotels/gb/en/manchester/mchss/hoteldetail/directions</x:v>
      </x:c>
      <x:c r="N116" s="36" t="n">
        <x:v>46301</x:v>
      </x:c>
      <x:c r="O116" s="34" t="str">
        <x:v>A</x:v>
      </x:c>
      <x:c r="P116" s="34" t="str">
        <x:v>APCOA Printworks 24-hour hotel rate.</x:v>
      </x:c>
    </x:row>
    <x:row r="117">
      <x:c r="A117" s="34" t="str">
        <x:v>Manchester</x:v>
      </x:c>
      <x:c r="B117" s="34" t="str">
        <x:v>Hotel Indigo Manchester - Victoria Station</x:v>
      </x:c>
      <x:c r="C117" s="34" t="str">
        <x:v>Yes</x:v>
      </x:c>
      <x:c r="D117" s="34" t="str">
        <x:v>Hotel-discounted off-site</x:v>
      </x:c>
      <x:c r="E117" s="34" t="str">
        <x:v>No</x:v>
      </x:c>
      <x:c r="F117" s="34" t="str">
        <x:v>No</x:v>
      </x:c>
      <x:c r="G117" s="35"/>
      <x:c r="H117" s="35"/>
      <x:c r="I117" s="35"/>
      <x:c r="J117" s="34" t="str">
        <x:v>No</x:v>
      </x:c>
      <x:c r="K117" s="34" t="str">
        <x:v>Not checked</x:v>
      </x:c>
      <x:c r="L117" s="34" t="str">
        <x:v>Official hotel/group</x:v>
      </x:c>
      <x:c r="M117" s="34" t="str">
        <x:v>https://www.ihg.com/hotelindigo/hotels/gb/en/manchester/manin/hoteldetail/directions</x:v>
      </x:c>
      <x:c r="N117" s="36" t="n">
        <x:v>46301</x:v>
      </x:c>
      <x:c r="O117" s="34" t="str">
        <x:v>A</x:v>
      </x:c>
      <x:c r="P117" s="34" t="str">
        <x:v>APCOA Printworks hotel code; exact final rate not public.</x:v>
      </x:c>
    </x:row>
    <x:row r="118">
      <x:c r="A118" s="34" t="str">
        <x:v>Manchester</x:v>
      </x:c>
      <x:c r="B118" s="34" t="str">
        <x:v>Dakota Hotel Manchester</x:v>
      </x:c>
      <x:c r="C118" s="34" t="str">
        <x:v>Yes</x:v>
      </x:c>
      <x:c r="D118" s="34" t="str">
        <x:v>Valet</x:v>
      </x:c>
      <x:c r="E118" s="34" t="str">
        <x:v>No</x:v>
      </x:c>
      <x:c r="F118" s="34" t="str">
        <x:v>Yes</x:v>
      </x:c>
      <x:c r="G118" s="35" t="n">
        <x:v>45</x:v>
      </x:c>
      <x:c r="H118" s="35" t="n">
        <x:v>85</x:v>
      </x:c>
      <x:c r="I118" s="35" t="n">
        <x:v>45</x:v>
      </x:c>
      <x:c r="J118" s="34" t="str">
        <x:v>No</x:v>
      </x:c>
      <x:c r="K118" s="34" t="str">
        <x:v>Not checked</x:v>
      </x:c>
      <x:c r="L118" s="34" t="str">
        <x:v>Official hotel/group</x:v>
      </x:c>
      <x:c r="M118" s="34" t="str">
        <x:v>https://dakotahotels.co.uk/manchester/</x:v>
      </x:c>
      <x:c r="N118" s="36" t="n">
        <x:v>46301</x:v>
      </x:c>
      <x:c r="O118" s="34" t="str">
        <x:v>A</x:v>
      </x:c>
      <x:c r="P118" s="34" t="str">
        <x:v>Valet £45/day; premium EV parking option higher.</x:v>
      </x:c>
    </x:row>
    <x:row r="119">
      <x:c r="A119" s="34" t="str">
        <x:v>Manchester</x:v>
      </x:c>
      <x:c r="B119" s="34" t="str">
        <x:v>Manchester Marriott Victoria &amp; Albert Hotel</x:v>
      </x:c>
      <x:c r="C119" s="34" t="str">
        <x:v>Yes</x:v>
      </x:c>
      <x:c r="D119" s="34" t="str">
        <x:v>Hotel-discounted off-site</x:v>
      </x:c>
      <x:c r="E119" s="34" t="str">
        <x:v>No</x:v>
      </x:c>
      <x:c r="F119" s="34" t="str">
        <x:v>Yes</x:v>
      </x:c>
      <x:c r="G119" s="35" t="n">
        <x:v>20</x:v>
      </x:c>
      <x:c r="H119" s="35" t="n">
        <x:v>20</x:v>
      </x:c>
      <x:c r="I119" s="35" t="n">
        <x:v>20</x:v>
      </x:c>
      <x:c r="J119" s="34" t="str">
        <x:v>No</x:v>
      </x:c>
      <x:c r="K119" s="34" t="str">
        <x:v>Not checked</x:v>
      </x:c>
      <x:c r="L119" s="34" t="str">
        <x:v>Official hotel/group</x:v>
      </x:c>
      <x:c r="M119" s="34" t="str">
        <x:v>https://www.marriott.com/en-us/hotels/manva-manchester-marriott-victoria-and-albert-hotel/overview/</x:v>
      </x:c>
      <x:c r="N119" s="36" t="n">
        <x:v>46301</x:v>
      </x:c>
      <x:c r="O119" s="34" t="str">
        <x:v>A</x:v>
      </x:c>
      <x:c r="P119" s="34" t="str">
        <x:v>NCP Spinningfields hotel guest rate.</x:v>
      </x:c>
    </x:row>
    <x:row r="120">
      <x:c r="A120" s="34" t="str">
        <x:v>Manchester</x:v>
      </x:c>
      <x:c r="B120" s="34" t="str">
        <x:v>Maldron Hotel Manchester City Centre</x:v>
      </x:c>
      <x:c r="C120" s="34" t="str">
        <x:v>Yes</x:v>
      </x:c>
      <x:c r="D120" s="34" t="str">
        <x:v>Hotel-discounted off-site</x:v>
      </x:c>
      <x:c r="E120" s="34" t="str">
        <x:v>No</x:v>
      </x:c>
      <x:c r="F120" s="34" t="str">
        <x:v>Yes</x:v>
      </x:c>
      <x:c r="G120" s="35" t="n">
        <x:v>17</x:v>
      </x:c>
      <x:c r="H120" s="35" t="n">
        <x:v>17</x:v>
      </x:c>
      <x:c r="I120" s="35" t="n">
        <x:v>17</x:v>
      </x:c>
      <x:c r="J120" s="34" t="str">
        <x:v>No</x:v>
      </x:c>
      <x:c r="K120" s="34" t="str">
        <x:v>Not checked</x:v>
      </x:c>
      <x:c r="L120" s="34" t="str">
        <x:v>Official hotel/group</x:v>
      </x:c>
      <x:c r="M120" s="34" t="str">
        <x:v>https://www.maldronhotels.com/manchester-city-centre/</x:v>
      </x:c>
      <x:c r="N120" s="36" t="n">
        <x:v>46301</x:v>
      </x:c>
      <x:c r="O120" s="34" t="str">
        <x:v>A</x:v>
      </x:c>
      <x:c r="P120" s="34" t="str">
        <x:v>Nearby Euro Car Parks resident rate.</x:v>
      </x:c>
    </x:row>
    <x:row r="121">
      <x:c r="A121" s="34" t="str">
        <x:v>Manchester</x:v>
      </x:c>
      <x:c r="B121" s="34" t="str">
        <x:v>Britannia Sachas Hotel Manchester</x:v>
      </x:c>
      <x:c r="C121" s="34" t="str">
        <x:v>Yes</x:v>
      </x:c>
      <x:c r="D121" s="34" t="str">
        <x:v>Nearby public/no hotel deal</x:v>
      </x:c>
      <x:c r="E121" s="34" t="str">
        <x:v>No</x:v>
      </x:c>
      <x:c r="F121" s="34" t="str">
        <x:v>No</x:v>
      </x:c>
      <x:c r="G121" s="35"/>
      <x:c r="H121" s="35"/>
      <x:c r="I121" s="35"/>
      <x:c r="J121" s="34" t="str">
        <x:v>No</x:v>
      </x:c>
      <x:c r="K121" s="34" t="str">
        <x:v>Not checked</x:v>
      </x:c>
      <x:c r="L121" s="34" t="str">
        <x:v>Official hotel/group</x:v>
      </x:c>
      <x:c r="M121" s="34" t="str">
        <x:v>https://www.britanniahotels.com/hotels/sachas-hotel-manchester</x:v>
      </x:c>
      <x:c r="N121" s="36" t="n">
        <x:v>46301</x:v>
      </x:c>
      <x:c r="O121" s="34" t="str">
        <x:v>A</x:v>
      </x:c>
      <x:c r="P121" s="34" t="str">
        <x:v>No on-site car park; nearby public parking.</x:v>
      </x:c>
    </x:row>
    <x:row r="122">
      <x:c r="A122" s="34" t="str">
        <x:v>Manchester</x:v>
      </x:c>
      <x:c r="B122" s="34" t="str">
        <x:v>YOTEL Manchester Deansgate</x:v>
      </x:c>
      <x:c r="C122" s="34" t="str">
        <x:v>Yes</x:v>
      </x:c>
      <x:c r="D122" s="34" t="str">
        <x:v>Hotel-discounted off-site</x:v>
      </x:c>
      <x:c r="E122" s="34" t="str">
        <x:v>No</x:v>
      </x:c>
      <x:c r="F122" s="34" t="str">
        <x:v>No</x:v>
      </x:c>
      <x:c r="G122" s="35"/>
      <x:c r="H122" s="35"/>
      <x:c r="I122" s="35"/>
      <x:c r="J122" s="34" t="str">
        <x:v>No</x:v>
      </x:c>
      <x:c r="K122" s="34" t="str">
        <x:v>Not checked</x:v>
      </x:c>
      <x:c r="L122" s="34" t="str">
        <x:v>Official hotel/group</x:v>
      </x:c>
      <x:c r="M122" s="34" t="str">
        <x:v>https://www.yotel.com/en/hotels/yotel-manchester</x:v>
      </x:c>
      <x:c r="N122" s="36" t="n">
        <x:v>46301</x:v>
      </x:c>
      <x:c r="O122" s="34" t="str">
        <x:v>A</x:v>
      </x:c>
      <x:c r="P122" s="34" t="str">
        <x:v>Great Northern/NCP discount arrangement; final 24h price not clearly published.</x:v>
      </x:c>
    </x:row>
    <x:row r="123">
      <x:c r="A123" s="34" t="str">
        <x:v>Manchester</x:v>
      </x:c>
      <x:c r="B123" s="34" t="str">
        <x:v>Manchester Marriott Hotel Piccadilly</x:v>
      </x:c>
      <x:c r="C123" s="34" t="str">
        <x:v>Yes</x:v>
      </x:c>
      <x:c r="D123" s="34" t="str">
        <x:v>On-site self</x:v>
      </x:c>
      <x:c r="E123" s="34" t="str">
        <x:v>Yes</x:v>
      </x:c>
      <x:c r="F123" s="34" t="str">
        <x:v>Yes</x:v>
      </x:c>
      <x:c r="G123" s="35" t="n">
        <x:v>20</x:v>
      </x:c>
      <x:c r="H123" s="35" t="n">
        <x:v>20</x:v>
      </x:c>
      <x:c r="I123" s="35" t="n">
        <x:v>20</x:v>
      </x:c>
      <x:c r="J123" s="34" t="str">
        <x:v>No</x:v>
      </x:c>
      <x:c r="K123" s="34" t="str">
        <x:v>Not checked</x:v>
      </x:c>
      <x:c r="L123" s="34" t="str">
        <x:v>Official hotel/group</x:v>
      </x:c>
      <x:c r="M123" s="34" t="str">
        <x:v>https://www.marriott.com/en-us/hotels/manpc-manchester-marriott-hotel-piccadilly/overview/</x:v>
      </x:c>
      <x:c r="N123" s="36" t="n">
        <x:v>46301</x:v>
      </x:c>
      <x:c r="O123" s="34" t="str">
        <x:v>A</x:v>
      </x:c>
      <x:c r="P123" s="34" t="str">
        <x:v>On-site daily parking.</x:v>
      </x:c>
    </x:row>
    <x:row r="124">
      <x:c r="A124" s="34" t="str">
        <x:v>Manchester</x:v>
      </x:c>
      <x:c r="B124" s="34" t="str">
        <x:v>Treehouse Hotel Manchester</x:v>
      </x:c>
      <x:c r="C124" s="34" t="str">
        <x:v>Yes</x:v>
      </x:c>
      <x:c r="D124" s="34" t="str">
        <x:v>Off-site third-party</x:v>
      </x:c>
      <x:c r="E124" s="34" t="str">
        <x:v>No</x:v>
      </x:c>
      <x:c r="F124" s="34" t="str">
        <x:v>No</x:v>
      </x:c>
      <x:c r="G124" s="35"/>
      <x:c r="H124" s="35"/>
      <x:c r="I124" s="35"/>
      <x:c r="J124" s="34" t="str">
        <x:v>No</x:v>
      </x:c>
      <x:c r="K124" s="34" t="str">
        <x:v>Not checked</x:v>
      </x:c>
      <x:c r="L124" s="34" t="str">
        <x:v>Official hotel/group</x:v>
      </x:c>
      <x:c r="M124" s="34" t="str">
        <x:v>https://www.treehousehotels.com/manchester</x:v>
      </x:c>
      <x:c r="N124" s="36" t="n">
        <x:v>46301</x:v>
      </x:c>
      <x:c r="O124" s="34" t="str">
        <x:v>A</x:v>
      </x:c>
      <x:c r="P124" s="34" t="str">
        <x:v>Third-party car park below/adjacent; variable tariff, no fixed hotel overnight rate.</x:v>
      </x:c>
    </x:row>
    <x:row r="125">
      <x:c r="A125" s="34" t="str">
        <x:v>Liverpool</x:v>
      </x:c>
      <x:c r="B125" s="34" t="str">
        <x:v>The Municipal Hotel &amp; Spa Liverpool - MGallery Collection</x:v>
      </x:c>
      <x:c r="C125" s="34" t="str">
        <x:v>Yes</x:v>
      </x:c>
      <x:c r="D125" s="34" t="str">
        <x:v>Hotel-discounted off-site</x:v>
      </x:c>
      <x:c r="E125" s="34" t="str">
        <x:v>No</x:v>
      </x:c>
      <x:c r="F125" s="34" t="str">
        <x:v>Yes</x:v>
      </x:c>
      <x:c r="G125" s="35" t="n">
        <x:v>16</x:v>
      </x:c>
      <x:c r="H125" s="35" t="n">
        <x:v>16</x:v>
      </x:c>
      <x:c r="I125" s="35" t="n">
        <x:v>16</x:v>
      </x:c>
      <x:c r="J125" s="34" t="str">
        <x:v>No</x:v>
      </x:c>
      <x:c r="K125" s="34" t="str">
        <x:v>Not checked</x:v>
      </x:c>
      <x:c r="L125" s="34" t="str">
        <x:v>Official hotel/group</x:v>
      </x:c>
      <x:c r="M125" s="34" t="str">
        <x:v>https://all.accor.com/hotel/B9E8/index.en.shtml</x:v>
      </x:c>
      <x:c r="N125" s="36" t="n">
        <x:v>46301</x:v>
      </x:c>
      <x:c r="O125" s="34" t="str">
        <x:v>A</x:v>
      </x:c>
      <x:c r="P125" s="34" t="str">
        <x:v>NCP Moorfields discounted 24h rate.</x:v>
      </x:c>
    </x:row>
    <x:row r="126">
      <x:c r="A126" s="34" t="str">
        <x:v>Liverpool</x:v>
      </x:c>
      <x:c r="B126" s="34" t="str">
        <x:v>DoubleTree by Hilton Hotel &amp; Spa Liverpool</x:v>
      </x:c>
      <x:c r="C126" s="34" t="str">
        <x:v>Yes</x:v>
      </x:c>
      <x:c r="D126" s="34" t="str">
        <x:v>Nearby public/no hotel deal</x:v>
      </x:c>
      <x:c r="E126" s="34" t="str">
        <x:v>No</x:v>
      </x:c>
      <x:c r="F126" s="34" t="str">
        <x:v>No</x:v>
      </x:c>
      <x:c r="G126" s="35"/>
      <x:c r="H126" s="35"/>
      <x:c r="I126" s="35"/>
      <x:c r="J126" s="34" t="str">
        <x:v>No</x:v>
      </x:c>
      <x:c r="K126" s="34" t="str">
        <x:v>Not checked</x:v>
      </x:c>
      <x:c r="L126" s="34" t="str">
        <x:v>Official hotel/group</x:v>
      </x:c>
      <x:c r="M126" s="34" t="str">
        <x:v>https://www.hilton.com/en/hotels/lpldtdi-doubletree-liverpool/hotel-info/</x:v>
      </x:c>
      <x:c r="N126" s="36" t="n">
        <x:v>46301</x:v>
      </x:c>
      <x:c r="O126" s="34" t="str">
        <x:v>A</x:v>
      </x:c>
      <x:c r="P126" s="34" t="str">
        <x:v>No on-site parking; NCP Vernon Street nearby.</x:v>
      </x:c>
    </x:row>
    <x:row r="127">
      <x:c r="A127" s="34" t="str">
        <x:v>Liverpool</x:v>
      </x:c>
      <x:c r="B127" s="34" t="str">
        <x:v>Pullman Liverpool</x:v>
      </x:c>
      <x:c r="C127" s="34" t="str">
        <x:v>Yes</x:v>
      </x:c>
      <x:c r="D127" s="34" t="str">
        <x:v>Hotel-discounted off-site</x:v>
      </x:c>
      <x:c r="E127" s="34" t="str">
        <x:v>No</x:v>
      </x:c>
      <x:c r="F127" s="34" t="str">
        <x:v>Yes</x:v>
      </x:c>
      <x:c r="G127" s="35" t="n">
        <x:v>12</x:v>
      </x:c>
      <x:c r="H127" s="35" t="n">
        <x:v>12</x:v>
      </x:c>
      <x:c r="I127" s="35" t="n">
        <x:v>12</x:v>
      </x:c>
      <x:c r="J127" s="34" t="str">
        <x:v>No</x:v>
      </x:c>
      <x:c r="K127" s="34" t="str">
        <x:v>Not checked</x:v>
      </x:c>
      <x:c r="L127" s="34" t="str">
        <x:v>Official hotel/group</x:v>
      </x:c>
      <x:c r="M127" s="34" t="str">
        <x:v>https://all.accor.com/hotel/9227/index.en.shtml</x:v>
      </x:c>
      <x:c r="N127" s="36" t="n">
        <x:v>46301</x:v>
      </x:c>
      <x:c r="O127" s="34" t="str">
        <x:v>A</x:v>
      </x:c>
      <x:c r="P127" s="34" t="str">
        <x:v>Kings Dock hotel guest rate.</x:v>
      </x:c>
    </x:row>
    <x:row r="128">
      <x:c r="A128" s="34" t="str">
        <x:v>Liverpool</x:v>
      </x:c>
      <x:c r="B128" s="34" t="str">
        <x:v>Hotel Indigo Liverpool</x:v>
      </x:c>
      <x:c r="C128" s="34" t="str">
        <x:v>Yes</x:v>
      </x:c>
      <x:c r="D128" s="34" t="str">
        <x:v>Hotel-discounted off-site</x:v>
      </x:c>
      <x:c r="E128" s="34" t="str">
        <x:v>No</x:v>
      </x:c>
      <x:c r="F128" s="34" t="str">
        <x:v>Yes</x:v>
      </x:c>
      <x:c r="G128" s="35" t="n">
        <x:v>10</x:v>
      </x:c>
      <x:c r="H128" s="35" t="n">
        <x:v>10</x:v>
      </x:c>
      <x:c r="I128" s="35" t="n">
        <x:v>10</x:v>
      </x:c>
      <x:c r="J128" s="34" t="str">
        <x:v>No</x:v>
      </x:c>
      <x:c r="K128" s="34" t="str">
        <x:v>Not checked</x:v>
      </x:c>
      <x:c r="L128" s="34" t="str">
        <x:v>Official hotel/group</x:v>
      </x:c>
      <x:c r="M128" s="34" t="str">
        <x:v>https://www.ihg.com/hotelindigo/hotels/gb/en/liverpool/lplil/hoteldetail/directions</x:v>
      </x:c>
      <x:c r="N128" s="36" t="n">
        <x:v>46301</x:v>
      </x:c>
      <x:c r="O128" s="34" t="str">
        <x:v>A</x:v>
      </x:c>
      <x:c r="P128" s="34" t="str">
        <x:v>NCP Capital Building hotel discount.</x:v>
      </x:c>
    </x:row>
    <x:row r="129">
      <x:c r="A129" s="34" t="str">
        <x:v>Liverpool</x:v>
      </x:c>
      <x:c r="B129" s="34" t="str">
        <x:v>Hard Days Night Hotel</x:v>
      </x:c>
      <x:c r="C129" s="34" t="str">
        <x:v>Yes</x:v>
      </x:c>
      <x:c r="D129" s="34" t="str">
        <x:v>Hotel-discounted off-site</x:v>
      </x:c>
      <x:c r="E129" s="34" t="str">
        <x:v>No</x:v>
      </x:c>
      <x:c r="F129" s="34" t="str">
        <x:v>No</x:v>
      </x:c>
      <x:c r="G129" s="35"/>
      <x:c r="H129" s="35"/>
      <x:c r="I129" s="35"/>
      <x:c r="J129" s="34" t="str">
        <x:v>No</x:v>
      </x:c>
      <x:c r="K129" s="34" t="str">
        <x:v>Not checked</x:v>
      </x:c>
      <x:c r="L129" s="34" t="str">
        <x:v>Official hotel/group</x:v>
      </x:c>
      <x:c r="M129" s="34" t="str">
        <x:v>https://www.millenniumhotels.com/en/liverpool/hard-days-night-hotel-liverpool/</x:v>
      </x:c>
      <x:c r="N129" s="36" t="n">
        <x:v>46301</x:v>
      </x:c>
      <x:c r="O129" s="34" t="str">
        <x:v>A</x:v>
      </x:c>
      <x:c r="P129" s="34" t="str">
        <x:v>Q-Park Liverpool ONE discount; exact post-discount price depends on tariff.</x:v>
      </x:c>
    </x:row>
    <x:row r="130">
      <x:c r="A130" s="34" t="str">
        <x:v>Liverpool</x:v>
      </x:c>
      <x:c r="B130" s="34" t="str">
        <x:v>The Shankly Hotel</x:v>
      </x:c>
      <x:c r="C130" s="34" t="str">
        <x:v>Yes</x:v>
      </x:c>
      <x:c r="D130" s="34" t="str">
        <x:v>On-site self</x:v>
      </x:c>
      <x:c r="E130" s="34" t="str">
        <x:v>Yes</x:v>
      </x:c>
      <x:c r="F130" s="34" t="str">
        <x:v>Yes</x:v>
      </x:c>
      <x:c r="G130" s="35" t="n">
        <x:v>15</x:v>
      </x:c>
      <x:c r="H130" s="35" t="n">
        <x:v>15</x:v>
      </x:c>
      <x:c r="I130" s="35" t="n">
        <x:v>15</x:v>
      </x:c>
      <x:c r="J130" s="34" t="str">
        <x:v>No</x:v>
      </x:c>
      <x:c r="K130" s="34" t="str">
        <x:v>Not checked</x:v>
      </x:c>
      <x:c r="L130" s="34" t="str">
        <x:v>Official hotel/group</x:v>
      </x:c>
      <x:c r="M130" s="34" t="str">
        <x:v>https://shanklyhotel.com/</x:v>
      </x:c>
      <x:c r="N130" s="36" t="n">
        <x:v>46301</x:v>
      </x:c>
      <x:c r="O130" s="34" t="str">
        <x:v>A</x:v>
      </x:c>
      <x:c r="P130" s="34" t="str">
        <x:v>Hotel/lower-ground resident parking.</x:v>
      </x:c>
    </x:row>
    <x:row r="131">
      <x:c r="A131" s="34" t="str">
        <x:v>Liverpool</x:v>
      </x:c>
      <x:c r="B131" s="34" t="str">
        <x:v>Malmaison Liverpool</x:v>
      </x:c>
      <x:c r="C131" s="34" t="str">
        <x:v>Yes</x:v>
      </x:c>
      <x:c r="D131" s="34" t="str">
        <x:v>Nearby public/no hotel deal</x:v>
      </x:c>
      <x:c r="E131" s="34" t="str">
        <x:v>No</x:v>
      </x:c>
      <x:c r="F131" s="34" t="str">
        <x:v>Yes</x:v>
      </x:c>
      <x:c r="G131" s="35" t="n">
        <x:v>24</x:v>
      </x:c>
      <x:c r="H131" s="35" t="n">
        <x:v>24</x:v>
      </x:c>
      <x:c r="I131" s="35" t="n">
        <x:v>24</x:v>
      </x:c>
      <x:c r="J131" s="34" t="str">
        <x:v>No</x:v>
      </x:c>
      <x:c r="K131" s="34" t="str">
        <x:v>Not checked</x:v>
      </x:c>
      <x:c r="L131" s="34" t="str">
        <x:v>Official hotel/group</x:v>
      </x:c>
      <x:c r="M131" s="34" t="str">
        <x:v>https://www.malmaison.com/locations/liverpool/</x:v>
      </x:c>
      <x:c r="N131" s="36" t="n">
        <x:v>46301</x:v>
      </x:c>
      <x:c r="O131" s="34" t="str">
        <x:v>A</x:v>
      </x:c>
      <x:c r="P131" s="34" t="str">
        <x:v>Princes Dock public parking used for hotel stays.</x:v>
      </x:c>
    </x:row>
    <x:row r="132">
      <x:c r="A132" s="34" t="str">
        <x:v>Liverpool</x:v>
      </x:c>
      <x:c r="B132" s="34" t="str">
        <x:v>Titanic Hotel Liverpool – Stanley Dock</x:v>
      </x:c>
      <x:c r="C132" s="34" t="str">
        <x:v>Yes</x:v>
      </x:c>
      <x:c r="D132" s="34" t="str">
        <x:v>On-site/adjacent self</x:v>
      </x:c>
      <x:c r="E132" s="34" t="str">
        <x:v>Yes</x:v>
      </x:c>
      <x:c r="F132" s="34" t="str">
        <x:v>Yes</x:v>
      </x:c>
      <x:c r="G132" s="35" t="n">
        <x:v>12</x:v>
      </x:c>
      <x:c r="H132" s="35" t="n">
        <x:v>12</x:v>
      </x:c>
      <x:c r="I132" s="35" t="n">
        <x:v>12</x:v>
      </x:c>
      <x:c r="J132" s="34" t="str">
        <x:v>No</x:v>
      </x:c>
      <x:c r="K132" s="34" t="str">
        <x:v>Not checked</x:v>
      </x:c>
      <x:c r="L132" s="34" t="str">
        <x:v>Official hotel/group</x:v>
      </x:c>
      <x:c r="M132" s="34" t="str">
        <x:v>https://www.titanichotelliverpool.com/</x:v>
      </x:c>
      <x:c r="N132" s="36" t="n">
        <x:v>46301</x:v>
      </x:c>
      <x:c r="O132" s="34" t="str">
        <x:v>A</x:v>
      </x:c>
      <x:c r="P132" s="34" t="str">
        <x:v>Euro Car Parks-managed resident parking.</x:v>
      </x:c>
    </x:row>
    <x:row r="133">
      <x:c r="A133" s="34" t="str">
        <x:v>Liverpool</x:v>
      </x:c>
      <x:c r="B133" s="34" t="str">
        <x:v>Aloft Liverpool</x:v>
      </x:c>
      <x:c r="C133" s="34" t="str">
        <x:v>Yes</x:v>
      </x:c>
      <x:c r="D133" s="34" t="str">
        <x:v>Nearby public/no hotel deal</x:v>
      </x:c>
      <x:c r="E133" s="34" t="str">
        <x:v>No</x:v>
      </x:c>
      <x:c r="F133" s="34" t="str">
        <x:v>No</x:v>
      </x:c>
      <x:c r="G133" s="35"/>
      <x:c r="H133" s="35"/>
      <x:c r="I133" s="35"/>
      <x:c r="J133" s="34" t="str">
        <x:v>No</x:v>
      </x:c>
      <x:c r="K133" s="34" t="str">
        <x:v>Not checked</x:v>
      </x:c>
      <x:c r="L133" s="34" t="str">
        <x:v>Official hotel/group</x:v>
      </x:c>
      <x:c r="M133" s="34" t="str">
        <x:v>https://www.marriott.com/en-gb/hotels/lplal-aloft-liverpool/overview/</x:v>
      </x:c>
      <x:c r="N133" s="36" t="n">
        <x:v>46301</x:v>
      </x:c>
      <x:c r="O133" s="34" t="str">
        <x:v>A</x:v>
      </x:c>
      <x:c r="P133" s="34" t="str">
        <x:v>Off-site APEX Vernon Street recommended; no hotel-specific rate shown.</x:v>
      </x:c>
    </x:row>
    <x:row r="134">
      <x:c r="A134" s="34" t="str">
        <x:v>Liverpool</x:v>
      </x:c>
      <x:c r="B134" s="34" t="str">
        <x:v>Novotel Liverpool Centre</x:v>
      </x:c>
      <x:c r="C134" s="34" t="str">
        <x:v>Yes</x:v>
      </x:c>
      <x:c r="D134" s="34" t="str">
        <x:v>Hotel-discounted off-site</x:v>
      </x:c>
      <x:c r="E134" s="34" t="str">
        <x:v>No</x:v>
      </x:c>
      <x:c r="F134" s="34" t="str">
        <x:v>Yes</x:v>
      </x:c>
      <x:c r="G134" s="35" t="n">
        <x:v>17</x:v>
      </x:c>
      <x:c r="H134" s="35" t="n">
        <x:v>17</x:v>
      </x:c>
      <x:c r="I134" s="35" t="n">
        <x:v>17</x:v>
      </x:c>
      <x:c r="J134" s="34" t="str">
        <x:v>No</x:v>
      </x:c>
      <x:c r="K134" s="34" t="str">
        <x:v>Not checked</x:v>
      </x:c>
      <x:c r="L134" s="34" t="str">
        <x:v>Official hotel/group</x:v>
      </x:c>
      <x:c r="M134" s="34" t="str">
        <x:v>https://all.accor.com/hotel/6495/index.en.shtml</x:v>
      </x:c>
      <x:c r="N134" s="36" t="n">
        <x:v>46301</x:v>
      </x:c>
      <x:c r="O134" s="34" t="str">
        <x:v>A</x:v>
      </x:c>
      <x:c r="P134" s="34" t="str">
        <x:v>Q-Park Hanover Street hotel rate.</x:v>
      </x:c>
    </x:row>
    <x:row r="135">
      <x:c r="A135" s="34" t="str">
        <x:v>Liverpool</x:v>
      </x:c>
      <x:c r="B135" s="34" t="str">
        <x:v>Holiday Inn Liverpool - City Centre</x:v>
      </x:c>
      <x:c r="C135" s="34" t="str">
        <x:v>Yes</x:v>
      </x:c>
      <x:c r="D135" s="34" t="str">
        <x:v>Hotel-discounted off-site</x:v>
      </x:c>
      <x:c r="E135" s="34" t="str">
        <x:v>No</x:v>
      </x:c>
      <x:c r="F135" s="34" t="str">
        <x:v>Yes</x:v>
      </x:c>
      <x:c r="G135" s="35" t="n">
        <x:v>8</x:v>
      </x:c>
      <x:c r="H135" s="35" t="n">
        <x:v>8</x:v>
      </x:c>
      <x:c r="I135" s="35" t="n">
        <x:v>8</x:v>
      </x:c>
      <x:c r="J135" s="34" t="str">
        <x:v>No</x:v>
      </x:c>
      <x:c r="K135" s="34" t="str">
        <x:v>Not checked</x:v>
      </x:c>
      <x:c r="L135" s="34" t="str">
        <x:v>Official hotel/group</x:v>
      </x:c>
      <x:c r="M135" s="34" t="str">
        <x:v>https://www.ihg.com/holidayinn/hotels/gb/en/liverpool/lplls/hoteldetail/directions</x:v>
      </x:c>
      <x:c r="N135" s="36" t="n">
        <x:v>46301</x:v>
      </x:c>
      <x:c r="O135" s="34" t="str">
        <x:v>A</x:v>
      </x:c>
      <x:c r="P135" s="34" t="str">
        <x:v>St John's hotel guest 24h rate.</x:v>
      </x:c>
    </x:row>
    <x:row r="136">
      <x:c r="A136" s="34" t="str">
        <x:v>Liverpool</x:v>
      </x:c>
      <x:c r="B136" s="34" t="str">
        <x:v>Crowne Plaza Liverpool City Centre</x:v>
      </x:c>
      <x:c r="C136" s="34" t="str">
        <x:v>Yes</x:v>
      </x:c>
      <x:c r="D136" s="34" t="str">
        <x:v>On-site self</x:v>
      </x:c>
      <x:c r="E136" s="34" t="str">
        <x:v>Yes</x:v>
      </x:c>
      <x:c r="F136" s="34" t="str">
        <x:v>Yes</x:v>
      </x:c>
      <x:c r="G136" s="35" t="n">
        <x:v>20</x:v>
      </x:c>
      <x:c r="H136" s="35" t="n">
        <x:v>20</x:v>
      </x:c>
      <x:c r="I136" s="35" t="n">
        <x:v>20</x:v>
      </x:c>
      <x:c r="J136" s="34" t="str">
        <x:v>No</x:v>
      </x:c>
      <x:c r="K136" s="34" t="str">
        <x:v>Not checked</x:v>
      </x:c>
      <x:c r="L136" s="34" t="str">
        <x:v>Official hotel/group</x:v>
      </x:c>
      <x:c r="M136" s="34" t="str">
        <x:v>https://www.ihg.com/crowneplaza/hotels/gb/en/liverpool/lpluk/hoteldetail/directions</x:v>
      </x:c>
      <x:c r="N136" s="36" t="n">
        <x:v>46301</x:v>
      </x:c>
      <x:c r="O136" s="34" t="str">
        <x:v>A</x:v>
      </x:c>
      <x:c r="P136" s="34" t="str">
        <x:v>On-site overnight parking.</x:v>
      </x:c>
    </x:row>
    <x:row r="137">
      <x:c r="A137" s="34" t="str">
        <x:v>Liverpool</x:v>
      </x:c>
      <x:c r="B137" s="34" t="str">
        <x:v>Hilton Liverpool City Centre</x:v>
      </x:c>
      <x:c r="C137" s="34" t="str">
        <x:v>Yes</x:v>
      </x:c>
      <x:c r="D137" s="34" t="str">
        <x:v>On-site self</x:v>
      </x:c>
      <x:c r="E137" s="34" t="str">
        <x:v>Yes</x:v>
      </x:c>
      <x:c r="F137" s="34" t="str">
        <x:v>Yes</x:v>
      </x:c>
      <x:c r="G137" s="35" t="n">
        <x:v>30</x:v>
      </x:c>
      <x:c r="H137" s="35" t="n">
        <x:v>45</x:v>
      </x:c>
      <x:c r="I137" s="35" t="n">
        <x:v>30</x:v>
      </x:c>
      <x:c r="J137" s="34" t="str">
        <x:v>No</x:v>
      </x:c>
      <x:c r="K137" s="34" t="str">
        <x:v>Not checked</x:v>
      </x:c>
      <x:c r="L137" s="34" t="str">
        <x:v>Official hotel/group</x:v>
      </x:c>
      <x:c r="M137" s="34" t="str">
        <x:v>https://www.hilton.com/en/hotels/lplhihi-hilton-liverpool-city-centre/hotel-info/</x:v>
      </x:c>
      <x:c r="N137" s="36" t="n">
        <x:v>46301</x:v>
      </x:c>
      <x:c r="O137" s="34" t="str">
        <x:v>A</x:v>
      </x:c>
      <x:c r="P137" s="34" t="str">
        <x:v>Self £30/day; valet £45.</x:v>
      </x:c>
    </x:row>
    <x:row r="138">
      <x:c r="A138" s="34" t="str">
        <x:v>Liverpool</x:v>
      </x:c>
      <x:c r="B138" s="34" t="str">
        <x:v>Delta Hotels Liverpool City Centre</x:v>
      </x:c>
      <x:c r="C138" s="34" t="str">
        <x:v>Yes</x:v>
      </x:c>
      <x:c r="D138" s="34" t="str">
        <x:v>On-site self</x:v>
      </x:c>
      <x:c r="E138" s="34" t="str">
        <x:v>Yes</x:v>
      </x:c>
      <x:c r="F138" s="34" t="str">
        <x:v>Yes</x:v>
      </x:c>
      <x:c r="G138" s="35" t="n">
        <x:v>25</x:v>
      </x:c>
      <x:c r="H138" s="35" t="n">
        <x:v>25</x:v>
      </x:c>
      <x:c r="I138" s="35" t="n">
        <x:v>25</x:v>
      </x:c>
      <x:c r="J138" s="34" t="str">
        <x:v>No</x:v>
      </x:c>
      <x:c r="K138" s="34" t="str">
        <x:v>Not checked</x:v>
      </x:c>
      <x:c r="L138" s="34" t="str">
        <x:v>Official hotel/group</x:v>
      </x:c>
      <x:c r="M138" s="34" t="str">
        <x:v>https://www.marriott.com/en-gb/hotels/lplde-delta-hotels-liverpool-city-centre/overview/</x:v>
      </x:c>
      <x:c r="N138" s="36" t="n">
        <x:v>46301</x:v>
      </x:c>
      <x:c r="O138" s="34" t="str">
        <x:v>A</x:v>
      </x:c>
      <x:c r="P138" s="34" t="str">
        <x:v>On-site daily parking.</x:v>
      </x:c>
    </x:row>
    <x:row r="139">
      <x:c r="A139" s="34" t="str">
        <x:v>Liverpool</x:v>
      </x:c>
      <x:c r="B139" s="34" t="str">
        <x:v>Radisson RED Liverpool</x:v>
      </x:c>
      <x:c r="C139" s="34" t="str">
        <x:v>Yes</x:v>
      </x:c>
      <x:c r="D139" s="34" t="str">
        <x:v>Hotel-discounted off-site</x:v>
      </x:c>
      <x:c r="E139" s="34" t="str">
        <x:v>No</x:v>
      </x:c>
      <x:c r="F139" s="34" t="str">
        <x:v>Yes</x:v>
      </x:c>
      <x:c r="G139" s="35" t="n">
        <x:v>8</x:v>
      </x:c>
      <x:c r="H139" s="35" t="n">
        <x:v>8</x:v>
      </x:c>
      <x:c r="I139" s="35" t="n">
        <x:v>8</x:v>
      </x:c>
      <x:c r="J139" s="34" t="str">
        <x:v>No</x:v>
      </x:c>
      <x:c r="K139" s="34" t="str">
        <x:v>Not checked</x:v>
      </x:c>
      <x:c r="L139" s="34" t="str">
        <x:v>Official hotel/group</x:v>
      </x:c>
      <x:c r="M139" s="34" t="str">
        <x:v>https://www.radissonhotels.com/en-us/hotels/radisson-red-liverpool</x:v>
      </x:c>
      <x:c r="N139" s="36" t="n">
        <x:v>46301</x:v>
      </x:c>
      <x:c r="O139" s="34" t="str">
        <x:v>A</x:v>
      </x:c>
      <x:c r="P139" s="34" t="str">
        <x:v>St John's resident parking rate.</x:v>
      </x:c>
    </x:row>
    <x:row r="140">
      <x:c r="A140" s="34" t="str">
        <x:v>Birmingham</x:v>
      </x:c>
      <x:c r="B140" s="34" t="str">
        <x:v>Edgbaston Park Hotel and Conference Centre</x:v>
      </x:c>
      <x:c r="C140" s="34" t="str">
        <x:v>Yes</x:v>
      </x:c>
      <x:c r="D140" s="34" t="str">
        <x:v>On-site self</x:v>
      </x:c>
      <x:c r="E140" s="34" t="str">
        <x:v>Yes</x:v>
      </x:c>
      <x:c r="F140" s="34" t="str">
        <x:v>Yes</x:v>
      </x:c>
      <x:c r="G140" s="35" t="n">
        <x:v>0</x:v>
      </x:c>
      <x:c r="H140" s="35" t="n">
        <x:v>0</x:v>
      </x:c>
      <x:c r="I140" s="35" t="n">
        <x:v>0</x:v>
      </x:c>
      <x:c r="J140" s="34" t="str">
        <x:v>Always</x:v>
      </x:c>
      <x:c r="K140" s="34" t="str">
        <x:v>Not checked</x:v>
      </x:c>
      <x:c r="L140" s="34" t="str">
        <x:v>Official hotel/group</x:v>
      </x:c>
      <x:c r="M140" s="34" t="str">
        <x:v>https://www.edgbastonparkhotel.com/</x:v>
      </x:c>
      <x:c r="N140" s="36" t="n">
        <x:v>46301</x:v>
      </x:c>
      <x:c r="O140" s="34" t="str">
        <x:v>A</x:v>
      </x:c>
      <x:c r="P140" s="34" t="str">
        <x:v>Free hotel parking.</x:v>
      </x:c>
    </x:row>
    <x:row r="141">
      <x:c r="A141" s="34" t="str">
        <x:v>Birmingham</x:v>
      </x:c>
      <x:c r="B141" s="34" t="str">
        <x:v>Novotel Birmingham Airport</x:v>
      </x:c>
      <x:c r="C141" s="34" t="str">
        <x:v>Yes</x:v>
      </x:c>
      <x:c r="D141" s="34" t="str">
        <x:v>Nearby public/no hotel deal</x:v>
      </x:c>
      <x:c r="E141" s="34" t="str">
        <x:v>No</x:v>
      </x:c>
      <x:c r="F141" s="34" t="str">
        <x:v>No</x:v>
      </x:c>
      <x:c r="G141" s="35"/>
      <x:c r="H141" s="35"/>
      <x:c r="I141" s="35"/>
      <x:c r="J141" s="34" t="str">
        <x:v>No</x:v>
      </x:c>
      <x:c r="K141" s="34" t="str">
        <x:v>Not checked</x:v>
      </x:c>
      <x:c r="L141" s="34" t="str">
        <x:v>Official hotel/group</x:v>
      </x:c>
      <x:c r="M141" s="34" t="str">
        <x:v>https://all.accor.com/hotel/1158/index.en.shtml</x:v>
      </x:c>
      <x:c r="N141" s="36" t="n">
        <x:v>46301</x:v>
      </x:c>
      <x:c r="O141" s="34" t="str">
        <x:v>A</x:v>
      </x:c>
      <x:c r="P141" s="34" t="str">
        <x:v>No hotel car park; airport NCP parking.</x:v>
      </x:c>
    </x:row>
    <x:row r="142">
      <x:c r="A142" s="34" t="str">
        <x:v>Birmingham</x:v>
      </x:c>
      <x:c r="B142" s="34" t="str">
        <x:v>Radisson Blu Hotel, Birmingham</x:v>
      </x:c>
      <x:c r="C142" s="34" t="str">
        <x:v>Yes</x:v>
      </x:c>
      <x:c r="D142" s="34" t="str">
        <x:v>Nearby public/no hotel deal</x:v>
      </x:c>
      <x:c r="E142" s="34" t="str">
        <x:v>No</x:v>
      </x:c>
      <x:c r="F142" s="34" t="str">
        <x:v>No</x:v>
      </x:c>
      <x:c r="G142" s="35"/>
      <x:c r="H142" s="35"/>
      <x:c r="I142" s="35"/>
      <x:c r="J142" s="34" t="str">
        <x:v>No</x:v>
      </x:c>
      <x:c r="K142" s="34" t="str">
        <x:v>Not checked</x:v>
      </x:c>
      <x:c r="L142" s="34" t="str">
        <x:v>Official hotel/group</x:v>
      </x:c>
      <x:c r="M142" s="34" t="str">
        <x:v>https://www.radissonhotels.com/en-us/hotels/radisson-blu-birmingham/contact</x:v>
      </x:c>
      <x:c r="N142" s="36" t="n">
        <x:v>46301</x:v>
      </x:c>
      <x:c r="O142" s="34" t="str">
        <x:v>A</x:v>
      </x:c>
      <x:c r="P142" s="34" t="str">
        <x:v>Off-site city-centre/Apex parking; no standard hotel 24h rate clearly published.</x:v>
      </x:c>
    </x:row>
    <x:row r="143">
      <x:c r="A143" s="34" t="str">
        <x:v>Birmingham</x:v>
      </x:c>
      <x:c r="B143" s="34" t="str">
        <x:v>Hyatt Regency Birmingham</x:v>
      </x:c>
      <x:c r="C143" s="34" t="str">
        <x:v>Yes</x:v>
      </x:c>
      <x:c r="D143" s="34" t="str">
        <x:v>On-site self</x:v>
      </x:c>
      <x:c r="E143" s="34" t="str">
        <x:v>Yes</x:v>
      </x:c>
      <x:c r="F143" s="34" t="str">
        <x:v>No</x:v>
      </x:c>
      <x:c r="G143" s="35"/>
      <x:c r="H143" s="35"/>
      <x:c r="I143" s="35"/>
      <x:c r="J143" s="34" t="str">
        <x:v>No</x:v>
      </x:c>
      <x:c r="K143" s="34" t="str">
        <x:v>Not checked</x:v>
      </x:c>
      <x:c r="L143" s="34" t="str">
        <x:v>Official hotel/group</x:v>
      </x:c>
      <x:c r="M143" s="34" t="str">
        <x:v>https://www.hyatt.com/hyatt-regency/en-US/birmi-hyatt-regency-birmingham/faqs</x:v>
      </x:c>
      <x:c r="N143" s="36" t="n">
        <x:v>46301</x:v>
      </x:c>
      <x:c r="O143" s="34" t="str">
        <x:v>A</x:v>
      </x:c>
      <x:c r="P143" s="34" t="str">
        <x:v>Limited paid on-site parking; booking recommended; exact current overnight amount not published.</x:v>
      </x:c>
    </x:row>
    <x:row r="144">
      <x:c r="A144" s="34" t="str">
        <x:v>Birmingham</x:v>
      </x:c>
      <x:c r="B144" s="34" t="str">
        <x:v>Hilton Birmingham Metropole</x:v>
      </x:c>
      <x:c r="C144" s="34" t="str">
        <x:v>Yes</x:v>
      </x:c>
      <x:c r="D144" s="34" t="str">
        <x:v>On-site self</x:v>
      </x:c>
      <x:c r="E144" s="34" t="str">
        <x:v>Yes</x:v>
      </x:c>
      <x:c r="F144" s="34" t="str">
        <x:v>Yes</x:v>
      </x:c>
      <x:c r="G144" s="35" t="n">
        <x:v>20</x:v>
      </x:c>
      <x:c r="H144" s="35" t="n">
        <x:v>20</x:v>
      </x:c>
      <x:c r="I144" s="35" t="n">
        <x:v>20</x:v>
      </x:c>
      <x:c r="J144" s="34" t="str">
        <x:v>No</x:v>
      </x:c>
      <x:c r="K144" s="34" t="str">
        <x:v>Not checked</x:v>
      </x:c>
      <x:c r="L144" s="34" t="str">
        <x:v>Official hotel/group</x:v>
      </x:c>
      <x:c r="M144" s="34" t="str">
        <x:v>https://www.hilton.com/en/hotels/bhxmetw-hilton-birmingham-metropole/hotel-info/</x:v>
      </x:c>
      <x:c r="N144" s="36" t="n">
        <x:v>46301</x:v>
      </x:c>
      <x:c r="O144" s="34" t="str">
        <x:v>A</x:v>
      </x:c>
      <x:c r="P144" s="34" t="str">
        <x:v>Overnight resident parking.</x:v>
      </x:c>
    </x:row>
    <x:row r="145">
      <x:c r="A145" s="34" t="str">
        <x:v>Birmingham</x:v>
      </x:c>
      <x:c r="B145" s="34" t="str">
        <x:v>The Grand Hotel Birmingham</x:v>
      </x:c>
      <x:c r="C145" s="34" t="str">
        <x:v>Yes</x:v>
      </x:c>
      <x:c r="D145" s="34" t="str">
        <x:v>Hotel-discounted off-site</x:v>
      </x:c>
      <x:c r="E145" s="34" t="str">
        <x:v>No</x:v>
      </x:c>
      <x:c r="F145" s="34" t="str">
        <x:v>Yes</x:v>
      </x:c>
      <x:c r="G145" s="35" t="n">
        <x:v>14.4</x:v>
      </x:c>
      <x:c r="H145" s="35" t="n">
        <x:v>14.4</x:v>
      </x:c>
      <x:c r="I145" s="35" t="n">
        <x:v>14.4</x:v>
      </x:c>
      <x:c r="J145" s="34" t="str">
        <x:v>No</x:v>
      </x:c>
      <x:c r="K145" s="34" t="str">
        <x:v>Not checked</x:v>
      </x:c>
      <x:c r="L145" s="34" t="str">
        <x:v>Official hotel/group</x:v>
      </x:c>
      <x:c r="M145" s="34" t="str">
        <x:v>https://www.thegrandhotelbirmingham.co.uk/</x:v>
      </x:c>
      <x:c r="N145" s="36" t="n">
        <x:v>46301</x:v>
      </x:c>
      <x:c r="O145" s="34" t="str">
        <x:v>A</x:v>
      </x:c>
      <x:c r="P145" s="34" t="str">
        <x:v>B4 Parking discounted hotel rate.</x:v>
      </x:c>
    </x:row>
    <x:row r="146">
      <x:c r="A146" s="34" t="str">
        <x:v>Birmingham</x:v>
      </x:c>
      <x:c r="B146" s="34" t="str">
        <x:v>Novotel Birmingham Centre</x:v>
      </x:c>
      <x:c r="C146" s="34" t="str">
        <x:v>Yes</x:v>
      </x:c>
      <x:c r="D146" s="34" t="str">
        <x:v>On-site self</x:v>
      </x:c>
      <x:c r="E146" s="34" t="str">
        <x:v>Yes</x:v>
      </x:c>
      <x:c r="F146" s="34" t="str">
        <x:v>Yes</x:v>
      </x:c>
      <x:c r="G146" s="35" t="n">
        <x:v>18</x:v>
      </x:c>
      <x:c r="H146" s="35" t="n">
        <x:v>18</x:v>
      </x:c>
      <x:c r="I146" s="35" t="n">
        <x:v>18</x:v>
      </x:c>
      <x:c r="J146" s="34" t="str">
        <x:v>No</x:v>
      </x:c>
      <x:c r="K146" s="34" t="str">
        <x:v>Not checked</x:v>
      </x:c>
      <x:c r="L146" s="34" t="str">
        <x:v>Official hotel/group</x:v>
      </x:c>
      <x:c r="M146" s="34" t="str">
        <x:v>https://all.accor.com/hotel/1077/index.en.shtml</x:v>
      </x:c>
      <x:c r="N146" s="36" t="n">
        <x:v>46301</x:v>
      </x:c>
      <x:c r="O146" s="34" t="str">
        <x:v>A</x:v>
      </x:c>
      <x:c r="P146" s="34" t="str">
        <x:v>On-site daily parking.</x:v>
      </x:c>
    </x:row>
    <x:row r="147">
      <x:c r="A147" s="34" t="str">
        <x:v>Birmingham</x:v>
      </x:c>
      <x:c r="B147" s="34" t="str">
        <x:v>Hotel du Vin Birmingham</x:v>
      </x:c>
      <x:c r="C147" s="34" t="str">
        <x:v>Yes</x:v>
      </x:c>
      <x:c r="D147" s="34" t="str">
        <x:v>Hotel-discounted off-site</x:v>
      </x:c>
      <x:c r="E147" s="34" t="str">
        <x:v>No</x:v>
      </x:c>
      <x:c r="F147" s="34" t="str">
        <x:v>Yes</x:v>
      </x:c>
      <x:c r="G147" s="35" t="n">
        <x:v>15.75</x:v>
      </x:c>
      <x:c r="H147" s="35" t="n">
        <x:v>22</x:v>
      </x:c>
      <x:c r="I147" s="35" t="n">
        <x:v>15.75</x:v>
      </x:c>
      <x:c r="J147" s="34" t="str">
        <x:v>No</x:v>
      </x:c>
      <x:c r="K147" s="34" t="str">
        <x:v>Not checked</x:v>
      </x:c>
      <x:c r="L147" s="34" t="str">
        <x:v>Official hotel/group</x:v>
      </x:c>
      <x:c r="M147" s="34" t="str">
        <x:v>https://www.hotelduvin.com/locations/birmingham/parking-directions/</x:v>
      </x:c>
      <x:c r="N147" s="36" t="n">
        <x:v>46301</x:v>
      </x:c>
      <x:c r="O147" s="34" t="str">
        <x:v>A</x:v>
      </x:c>
      <x:c r="P147" s="34" t="str">
        <x:v>B4 Parking £15.75/24h with hotel discount; Snow Hill £22 alternative.</x:v>
      </x:c>
    </x:row>
    <x:row r="148">
      <x:c r="A148" s="34" t="str">
        <x:v>Birmingham</x:v>
      </x:c>
      <x:c r="B148" s="34" t="str">
        <x:v>Crowne Plaza Birmingham NEC</x:v>
      </x:c>
      <x:c r="C148" s="34" t="str">
        <x:v>Yes</x:v>
      </x:c>
      <x:c r="D148" s="34" t="str">
        <x:v>On-site self</x:v>
      </x:c>
      <x:c r="E148" s="34" t="str">
        <x:v>Yes</x:v>
      </x:c>
      <x:c r="F148" s="34" t="str">
        <x:v>Yes</x:v>
      </x:c>
      <x:c r="G148" s="35" t="n">
        <x:v>10</x:v>
      </x:c>
      <x:c r="H148" s="35" t="n">
        <x:v>10</x:v>
      </x:c>
      <x:c r="I148" s="35" t="n">
        <x:v>10</x:v>
      </x:c>
      <x:c r="J148" s="34" t="str">
        <x:v>No</x:v>
      </x:c>
      <x:c r="K148" s="34" t="str">
        <x:v>Not checked</x:v>
      </x:c>
      <x:c r="L148" s="34" t="str">
        <x:v>Official hotel/group</x:v>
      </x:c>
      <x:c r="M148" s="34" t="str">
        <x:v>https://www.ihg.com/crowneplaza/hotels/gb/en/birmingham/bhxne/hoteldetail/directions</x:v>
      </x:c>
      <x:c r="N148" s="36" t="n">
        <x:v>46301</x:v>
      </x:c>
      <x:c r="O148" s="34" t="str">
        <x:v>A</x:v>
      </x:c>
      <x:c r="P148" s="34" t="str">
        <x:v>Resident parking at NEC hotel.</x:v>
      </x:c>
    </x:row>
    <x:row r="149">
      <x:c r="A149" s="34" t="str">
        <x:v>Birmingham</x:v>
      </x:c>
      <x:c r="B149" s="34" t="str">
        <x:v>Castle Bromwich Hall Hotel</x:v>
      </x:c>
      <x:c r="C149" s="34" t="str">
        <x:v>Yes</x:v>
      </x:c>
      <x:c r="D149" s="34" t="str">
        <x:v>On-site self</x:v>
      </x:c>
      <x:c r="E149" s="34" t="str">
        <x:v>Yes</x:v>
      </x:c>
      <x:c r="F149" s="34" t="str">
        <x:v>No</x:v>
      </x:c>
      <x:c r="G149" s="35"/>
      <x:c r="H149" s="35"/>
      <x:c r="I149" s="35"/>
      <x:c r="J149" s="34" t="str">
        <x:v>No</x:v>
      </x:c>
      <x:c r="K149" s="34" t="str">
        <x:v>Not checked</x:v>
      </x:c>
      <x:c r="L149" s="34" t="str">
        <x:v>Hotel / planning evidence</x:v>
      </x:c>
      <x:c r="M149" s="34" t="str">
        <x:v>https://www.castlebromwichhallhotel.co.uk/</x:v>
      </x:c>
      <x:c r="N149" s="36" t="n">
        <x:v>46301</x:v>
      </x:c>
      <x:c r="O149" s="34" t="str">
        <x:v>B</x:v>
      </x:c>
      <x:c r="P149" s="34" t="str">
        <x:v>Large hotel car park; current resident tariff not clearly published.</x:v>
      </x:c>
    </x:row>
    <x:row r="150">
      <x:c r="A150" s="34" t="str">
        <x:v>Birmingham</x:v>
      </x:c>
      <x:c r="B150" s="34" t="str">
        <x:v>Saint Pauls House</x:v>
      </x:c>
      <x:c r="C150" s="34" t="str">
        <x:v>Yes</x:v>
      </x:c>
      <x:c r="D150" s="34" t="str">
        <x:v>On-site self</x:v>
      </x:c>
      <x:c r="E150" s="34" t="str">
        <x:v>Yes</x:v>
      </x:c>
      <x:c r="F150" s="34" t="str">
        <x:v>Yes</x:v>
      </x:c>
      <x:c r="G150" s="35" t="n">
        <x:v>21.5</x:v>
      </x:c>
      <x:c r="H150" s="35" t="n">
        <x:v>21.5</x:v>
      </x:c>
      <x:c r="I150" s="35" t="n">
        <x:v>21.5</x:v>
      </x:c>
      <x:c r="J150" s="34" t="str">
        <x:v>No</x:v>
      </x:c>
      <x:c r="K150" s="34" t="str">
        <x:v>Not checked</x:v>
      </x:c>
      <x:c r="L150" s="34" t="str">
        <x:v>Parking operator / OTA</x:v>
      </x:c>
      <x:c r="M150" s="34" t="str">
        <x:v>https://saintpaulshouse.com/contact-us/</x:v>
      </x:c>
      <x:c r="N150" s="36" t="n">
        <x:v>46301</x:v>
      </x:c>
      <x:c r="O150" s="34" t="str">
        <x:v>B</x:v>
      </x:c>
      <x:c r="P150" s="34" t="str">
        <x:v>26-space customer car park; current public 24h tariff £21.50.</x:v>
      </x:c>
    </x:row>
    <x:row r="151">
      <x:c r="A151" s="34" t="str">
        <x:v>Birmingham</x:v>
      </x:c>
      <x:c r="B151" s="34" t="str">
        <x:v>easyHotel Birmingham City Centre</x:v>
      </x:c>
      <x:c r="C151" s="34" t="str">
        <x:v>Yes</x:v>
      </x:c>
      <x:c r="D151" s="34" t="str">
        <x:v>Nearby public/no hotel deal</x:v>
      </x:c>
      <x:c r="E151" s="34" t="str">
        <x:v>No</x:v>
      </x:c>
      <x:c r="F151" s="34" t="str">
        <x:v>Yes</x:v>
      </x:c>
      <x:c r="G151" s="35" t="n">
        <x:v>20</x:v>
      </x:c>
      <x:c r="H151" s="35" t="n">
        <x:v>20</x:v>
      </x:c>
      <x:c r="I151" s="35" t="n">
        <x:v>20</x:v>
      </x:c>
      <x:c r="J151" s="34" t="str">
        <x:v>No</x:v>
      </x:c>
      <x:c r="K151" s="34" t="str">
        <x:v>Not checked</x:v>
      </x:c>
      <x:c r="L151" s="34" t="str">
        <x:v>Official hotel/group</x:v>
      </x:c>
      <x:c r="M151" s="34" t="str">
        <x:v>https://www.easyhotel.com/hotels/united-kingdom/birmingham/birmingham-city-centre</x:v>
      </x:c>
      <x:c r="N151" s="36" t="n">
        <x:v>46301</x:v>
      </x:c>
      <x:c r="O151" s="34" t="str">
        <x:v>A</x:v>
      </x:c>
      <x:c r="P151" s="34" t="str">
        <x:v>No own car park; nearby public parking approx. £20/24h.</x:v>
      </x:c>
    </x:row>
    <x:row r="152">
      <x:c r="A152" s="34" t="str">
        <x:v>Birmingham</x:v>
      </x:c>
      <x:c r="B152" s="34" t="str">
        <x:v>Hilton Garden Inn Birmingham Airport</x:v>
      </x:c>
      <x:c r="C152" s="34" t="str">
        <x:v>Yes</x:v>
      </x:c>
      <x:c r="D152" s="34" t="str">
        <x:v>Nearby public/no hotel deal</x:v>
      </x:c>
      <x:c r="E152" s="34" t="str">
        <x:v>No</x:v>
      </x:c>
      <x:c r="F152" s="34" t="str">
        <x:v>No</x:v>
      </x:c>
      <x:c r="G152" s="35"/>
      <x:c r="H152" s="35"/>
      <x:c r="I152" s="35"/>
      <x:c r="J152" s="34" t="str">
        <x:v>No</x:v>
      </x:c>
      <x:c r="K152" s="34" t="str">
        <x:v>Not checked</x:v>
      </x:c>
      <x:c r="L152" s="34" t="str">
        <x:v>Official hotel/group</x:v>
      </x:c>
      <x:c r="M152" s="34" t="str">
        <x:v>https://www.hilton.com/en/hotels/bhxapgi-hilton-garden-inn-birmingham-airport/hotel-info/</x:v>
      </x:c>
      <x:c r="N152" s="36" t="n">
        <x:v>46301</x:v>
      </x:c>
      <x:c r="O152" s="34" t="str">
        <x:v>A</x:v>
      </x:c>
      <x:c r="P152" s="34" t="str">
        <x:v>No own car park; airport NCP Car Park 1.</x:v>
      </x:c>
    </x:row>
    <x:row r="153">
      <x:c r="A153" s="34" t="str">
        <x:v>Birmingham</x:v>
      </x:c>
      <x:c r="B153" s="34" t="str">
        <x:v>Crowne Plaza Birmingham City Centre</x:v>
      </x:c>
      <x:c r="C153" s="34" t="str">
        <x:v>Yes</x:v>
      </x:c>
      <x:c r="D153" s="34" t="str">
        <x:v>On-site self</x:v>
      </x:c>
      <x:c r="E153" s="34" t="str">
        <x:v>Yes</x:v>
      </x:c>
      <x:c r="F153" s="34" t="str">
        <x:v>Yes</x:v>
      </x:c>
      <x:c r="G153" s="35" t="n">
        <x:v>24</x:v>
      </x:c>
      <x:c r="H153" s="35" t="n">
        <x:v>24</x:v>
      </x:c>
      <x:c r="I153" s="35" t="n">
        <x:v>24</x:v>
      </x:c>
      <x:c r="J153" s="34" t="str">
        <x:v>No</x:v>
      </x:c>
      <x:c r="K153" s="34" t="str">
        <x:v>Not checked</x:v>
      </x:c>
      <x:c r="L153" s="34" t="str">
        <x:v>Official hotel/group</x:v>
      </x:c>
      <x:c r="M153" s="34" t="str">
        <x:v>https://www.ihg.com/crowneplaza/hotels/gb/en/birmingham/bhxct/hoteldetail/directions</x:v>
      </x:c>
      <x:c r="N153" s="36" t="n">
        <x:v>46301</x:v>
      </x:c>
      <x:c r="O153" s="34" t="str">
        <x:v>A</x:v>
      </x:c>
      <x:c r="P153" s="34" t="str">
        <x:v>Arena Central resident rate.</x:v>
      </x:c>
    </x:row>
    <x:row r="154">
      <x:c r="A154" s="34" t="str">
        <x:v>Birmingham</x:v>
      </x:c>
      <x:c r="B154" s="34" t="str">
        <x:v>Clayton Hotel Birmingham</x:v>
      </x:c>
      <x:c r="C154" s="34" t="str">
        <x:v>Yes</x:v>
      </x:c>
      <x:c r="D154" s="34" t="str">
        <x:v>Hotel-discounted off-site</x:v>
      </x:c>
      <x:c r="E154" s="34" t="str">
        <x:v>No</x:v>
      </x:c>
      <x:c r="F154" s="34" t="str">
        <x:v>Yes</x:v>
      </x:c>
      <x:c r="G154" s="35" t="n">
        <x:v>14</x:v>
      </x:c>
      <x:c r="H154" s="35" t="n">
        <x:v>14</x:v>
      </x:c>
      <x:c r="I154" s="35" t="n">
        <x:v>14</x:v>
      </x:c>
      <x:c r="J154" s="34" t="str">
        <x:v>No</x:v>
      </x:c>
      <x:c r="K154" s="34" t="str">
        <x:v>Not checked</x:v>
      </x:c>
      <x:c r="L154" s="34" t="str">
        <x:v>Official hotel/group</x:v>
      </x:c>
      <x:c r="M154" s="34" t="str">
        <x:v>https://www.claytonhotelbirmingham.com/</x:v>
      </x:c>
      <x:c r="N154" s="36" t="n">
        <x:v>46301</x:v>
      </x:c>
      <x:c r="O154" s="34" t="str">
        <x:v>A</x:v>
      </x:c>
      <x:c r="P154" s="34" t="str">
        <x:v>Selfridges Moor Street concession/exit charge.</x:v>
      </x:c>
    </x:row>
    <x:row r="155">
      <x:c r="A155" s="34" t="str">
        <x:v>Leeds</x:v>
      </x:c>
      <x:c r="B155" s="34" t="str">
        <x:v>Leeds Marriott Hotel</x:v>
      </x:c>
      <x:c r="C155" s="34" t="str">
        <x:v>Yes</x:v>
      </x:c>
      <x:c r="D155" s="34" t="str">
        <x:v>Hotel-discounted off-site</x:v>
      </x:c>
      <x:c r="E155" s="34" t="str">
        <x:v>No</x:v>
      </x:c>
      <x:c r="F155" s="34" t="str">
        <x:v>Yes</x:v>
      </x:c>
      <x:c r="G155" s="35" t="n">
        <x:v>18.5</x:v>
      </x:c>
      <x:c r="H155" s="35" t="n">
        <x:v>18.5</x:v>
      </x:c>
      <x:c r="I155" s="35" t="n">
        <x:v>18.5</x:v>
      </x:c>
      <x:c r="J155" s="34" t="str">
        <x:v>No</x:v>
      </x:c>
      <x:c r="K155" s="34" t="str">
        <x:v>Not checked</x:v>
      </x:c>
      <x:c r="L155" s="34" t="str">
        <x:v>Official hotel/group</x:v>
      </x:c>
      <x:c r="M155" s="34" t="str">
        <x:v>https://www.marriott.com/en-us/hotels/lbadt-leeds-marriott-hotel/overview/</x:v>
      </x:c>
      <x:c r="N155" s="36" t="n">
        <x:v>46301</x:v>
      </x:c>
      <x:c r="O155" s="34" t="str">
        <x:v>A</x:v>
      </x:c>
      <x:c r="P155" s="34" t="str">
        <x:v>Trinity Car Park hotel guest rate.</x:v>
      </x:c>
    </x:row>
    <x:row r="156">
      <x:c r="A156" s="34" t="str">
        <x:v>Leeds</x:v>
      </x:c>
      <x:c r="B156" s="34" t="str">
        <x:v>The Queens Hotel</x:v>
      </x:c>
      <x:c r="C156" s="34" t="str">
        <x:v>Yes</x:v>
      </x:c>
      <x:c r="D156" s="34" t="str">
        <x:v>Hotel-discounted off-site</x:v>
      </x:c>
      <x:c r="E156" s="34" t="str">
        <x:v>No</x:v>
      </x:c>
      <x:c r="F156" s="34" t="str">
        <x:v>No</x:v>
      </x:c>
      <x:c r="G156" s="35"/>
      <x:c r="H156" s="35"/>
      <x:c r="I156" s="35"/>
      <x:c r="J156" s="34" t="str">
        <x:v>No</x:v>
      </x:c>
      <x:c r="K156" s="34" t="str">
        <x:v>Not checked</x:v>
      </x:c>
      <x:c r="L156" s="34" t="str">
        <x:v>Official hotel/group</x:v>
      </x:c>
      <x:c r="M156" s="34" t="str">
        <x:v>https://www.thequeensleeds.co.uk/</x:v>
      </x:c>
      <x:c r="N156" s="36" t="n">
        <x:v>46301</x:v>
      </x:c>
      <x:c r="O156" s="34" t="str">
        <x:v>A</x:v>
      </x:c>
      <x:c r="P156" s="34" t="str">
        <x:v>Q-Park/station discounts available; final 24h price varies.</x:v>
      </x:c>
    </x:row>
    <x:row r="157">
      <x:c r="A157" s="34" t="str">
        <x:v>Leeds</x:v>
      </x:c>
      <x:c r="B157" s="34" t="str">
        <x:v>Radisson Blu Hotel, Leeds City Centre</x:v>
      </x:c>
      <x:c r="C157" s="34" t="str">
        <x:v>Yes</x:v>
      </x:c>
      <x:c r="D157" s="34" t="str">
        <x:v>Hotel-discounted off-site</x:v>
      </x:c>
      <x:c r="E157" s="34" t="str">
        <x:v>No</x:v>
      </x:c>
      <x:c r="F157" s="34" t="str">
        <x:v>No</x:v>
      </x:c>
      <x:c r="G157" s="35"/>
      <x:c r="H157" s="35"/>
      <x:c r="I157" s="35"/>
      <x:c r="J157" s="34" t="str">
        <x:v>No</x:v>
      </x:c>
      <x:c r="K157" s="34" t="str">
        <x:v>Not checked</x:v>
      </x:c>
      <x:c r="L157" s="34" t="str">
        <x:v>Official hotel/group</x:v>
      </x:c>
      <x:c r="M157" s="34" t="str">
        <x:v>https://www.radissonhotels.com/en-us/hotels/radisson-blu-leeds/contact</x:v>
      </x:c>
      <x:c r="N157" s="36" t="n">
        <x:v>46301</x:v>
      </x:c>
      <x:c r="O157" s="34" t="str">
        <x:v>A</x:v>
      </x:c>
      <x:c r="P157" s="34" t="str">
        <x:v>Q-Park The Light 20% discount; exact final 24h cost depends on tariff.</x:v>
      </x:c>
    </x:row>
    <x:row r="158">
      <x:c r="A158" s="34" t="str">
        <x:v>Leeds</x:v>
      </x:c>
      <x:c r="B158" s="34" t="str">
        <x:v>Hyatt Place Leeds</x:v>
      </x:c>
      <x:c r="C158" s="34" t="str">
        <x:v>Yes</x:v>
      </x:c>
      <x:c r="D158" s="34" t="str">
        <x:v>Hotel-discounted off-site</x:v>
      </x:c>
      <x:c r="E158" s="34" t="str">
        <x:v>No</x:v>
      </x:c>
      <x:c r="F158" s="34" t="str">
        <x:v>No</x:v>
      </x:c>
      <x:c r="G158" s="35"/>
      <x:c r="H158" s="35"/>
      <x:c r="I158" s="35"/>
      <x:c r="J158" s="34" t="str">
        <x:v>No</x:v>
      </x:c>
      <x:c r="K158" s="34" t="str">
        <x:v>Not checked</x:v>
      </x:c>
      <x:c r="L158" s="34" t="str">
        <x:v>Official hotel/group</x:v>
      </x:c>
      <x:c r="M158" s="34" t="str">
        <x:v>https://www.hyatt.com/hyatt-place/en-US/lbazl-hyatt-place-leeds</x:v>
      </x:c>
      <x:c r="N158" s="36" t="n">
        <x:v>46301</x:v>
      </x:c>
      <x:c r="O158" s="34" t="str">
        <x:v>A</x:v>
      </x:c>
      <x:c r="P158" s="34" t="str">
        <x:v>No hotel car park; hotel advertises nearest secure Q-Park and guest discount, exact price not fixed.</x:v>
      </x:c>
    </x:row>
    <x:row r="159">
      <x:c r="A159" s="34" t="str">
        <x:v>Leeds</x:v>
      </x:c>
      <x:c r="B159" s="34" t="str">
        <x:v>Novotel Leeds Centre</x:v>
      </x:c>
      <x:c r="C159" s="34" t="str">
        <x:v>Yes</x:v>
      </x:c>
      <x:c r="D159" s="34" t="str">
        <x:v>On-site self</x:v>
      </x:c>
      <x:c r="E159" s="34" t="str">
        <x:v>Yes</x:v>
      </x:c>
      <x:c r="F159" s="34" t="str">
        <x:v>Yes</x:v>
      </x:c>
      <x:c r="G159" s="35" t="n">
        <x:v>18</x:v>
      </x:c>
      <x:c r="H159" s="35" t="n">
        <x:v>18</x:v>
      </x:c>
      <x:c r="I159" s="35" t="n">
        <x:v>18</x:v>
      </x:c>
      <x:c r="J159" s="34" t="str">
        <x:v>No</x:v>
      </x:c>
      <x:c r="K159" s="34" t="str">
        <x:v>Not checked</x:v>
      </x:c>
      <x:c r="L159" s="34" t="str">
        <x:v>Official hotel/group</x:v>
      </x:c>
      <x:c r="M159" s="34" t="str">
        <x:v>https://all.accor.com/hotel/3270/index.en.shtml</x:v>
      </x:c>
      <x:c r="N159" s="36" t="n">
        <x:v>46301</x:v>
      </x:c>
      <x:c r="O159" s="34" t="str">
        <x:v>A</x:v>
      </x:c>
      <x:c r="P159" s="34" t="str">
        <x:v>On-site parking.</x:v>
      </x:c>
    </x:row>
    <x:row r="160">
      <x:c r="A160" s="34" t="str">
        <x:v>Leeds</x:v>
      </x:c>
      <x:c r="B160" s="34" t="str">
        <x:v>DoubleTree by Hilton Leeds City Centre</x:v>
      </x:c>
      <x:c r="C160" s="34" t="str">
        <x:v>Yes</x:v>
      </x:c>
      <x:c r="D160" s="34" t="str">
        <x:v>On-site self</x:v>
      </x:c>
      <x:c r="E160" s="34" t="str">
        <x:v>Yes</x:v>
      </x:c>
      <x:c r="F160" s="34" t="str">
        <x:v>Yes</x:v>
      </x:c>
      <x:c r="G160" s="35" t="n">
        <x:v>23.95</x:v>
      </x:c>
      <x:c r="H160" s="35" t="n">
        <x:v>23.95</x:v>
      </x:c>
      <x:c r="I160" s="35" t="n">
        <x:v>23.95</x:v>
      </x:c>
      <x:c r="J160" s="34" t="str">
        <x:v>No</x:v>
      </x:c>
      <x:c r="K160" s="34" t="str">
        <x:v>Not checked</x:v>
      </x:c>
      <x:c r="L160" s="34" t="str">
        <x:v>Official hotel/group</x:v>
      </x:c>
      <x:c r="M160" s="34" t="str">
        <x:v>https://www.hilton.com/en/hotels/lbaccdi-doubletree-leeds-city-centre/hotel-info/</x:v>
      </x:c>
      <x:c r="N160" s="36" t="n">
        <x:v>46301</x:v>
      </x:c>
      <x:c r="O160" s="34" t="str">
        <x:v>A</x:v>
      </x:c>
      <x:c r="P160" s="34" t="str">
        <x:v>On-site self parking.</x:v>
      </x:c>
    </x:row>
    <x:row r="161">
      <x:c r="A161" s="34" t="str">
        <x:v>Leeds</x:v>
      </x:c>
      <x:c r="B161" s="34" t="str">
        <x:v>Crowne Plaza Leeds</x:v>
      </x:c>
      <x:c r="C161" s="34" t="str">
        <x:v>Yes</x:v>
      </x:c>
      <x:c r="D161" s="34" t="str">
        <x:v>On-site self</x:v>
      </x:c>
      <x:c r="E161" s="34" t="str">
        <x:v>Yes</x:v>
      </x:c>
      <x:c r="F161" s="34" t="str">
        <x:v>Yes</x:v>
      </x:c>
      <x:c r="G161" s="35" t="n">
        <x:v>17.5</x:v>
      </x:c>
      <x:c r="H161" s="35" t="n">
        <x:v>17.5</x:v>
      </x:c>
      <x:c r="I161" s="35" t="n">
        <x:v>17.5</x:v>
      </x:c>
      <x:c r="J161" s="34" t="str">
        <x:v>No</x:v>
      </x:c>
      <x:c r="K161" s="34" t="str">
        <x:v>Not checked</x:v>
      </x:c>
      <x:c r="L161" s="34" t="str">
        <x:v>Official tourism / hotel</x:v>
      </x:c>
      <x:c r="M161" s="34" t="str">
        <x:v>https://www.ihg.com/crowneplaza/hotels/gb/en/leeds/leeuk/hoteldetail/directions</x:v>
      </x:c>
      <x:c r="N161" s="36" t="n">
        <x:v>46301</x:v>
      </x:c>
      <x:c r="O161" s="34" t="str">
        <x:v>B</x:v>
      </x:c>
      <x:c r="P161" s="34" t="str">
        <x:v>Overnight resident parking rate.</x:v>
      </x:c>
    </x:row>
    <x:row r="162">
      <x:c r="A162" s="34" t="str">
        <x:v>Leeds</x:v>
      </x:c>
      <x:c r="B162" s="34" t="str">
        <x:v>ibis Styles Leeds City Centre Arena</x:v>
      </x:c>
      <x:c r="C162" s="34" t="str">
        <x:v>Yes</x:v>
      </x:c>
      <x:c r="D162" s="34" t="str">
        <x:v>Hotel-discounted off-site</x:v>
      </x:c>
      <x:c r="E162" s="34" t="str">
        <x:v>No</x:v>
      </x:c>
      <x:c r="F162" s="34" t="str">
        <x:v>Yes</x:v>
      </x:c>
      <x:c r="G162" s="35" t="n">
        <x:v>10</x:v>
      </x:c>
      <x:c r="H162" s="35" t="n">
        <x:v>10</x:v>
      </x:c>
      <x:c r="I162" s="35" t="n">
        <x:v>10</x:v>
      </x:c>
      <x:c r="J162" s="34" t="str">
        <x:v>No</x:v>
      </x:c>
      <x:c r="K162" s="34" t="str">
        <x:v>Not checked</x:v>
      </x:c>
      <x:c r="L162" s="34" t="str">
        <x:v>Official hotel/group</x:v>
      </x:c>
      <x:c r="M162" s="34" t="str">
        <x:v>https://all.accor.com/hotel/9687/index.en.shtml</x:v>
      </x:c>
      <x:c r="N162" s="36" t="n">
        <x:v>46301</x:v>
      </x:c>
      <x:c r="O162" s="34" t="str">
        <x:v>A</x:v>
      </x:c>
      <x:c r="P162" s="34" t="str">
        <x:v>Citipark Merrion hotel rate.</x:v>
      </x:c>
    </x:row>
    <x:row r="163">
      <x:c r="A163" s="34" t="str">
        <x:v>Leeds</x:v>
      </x:c>
      <x:c r="B163" s="34" t="str">
        <x:v>Dakota Hotel Leeds</x:v>
      </x:c>
      <x:c r="C163" s="34" t="str">
        <x:v>Yes</x:v>
      </x:c>
      <x:c r="D163" s="34" t="str">
        <x:v>Valet</x:v>
      </x:c>
      <x:c r="E163" s="34" t="str">
        <x:v>No</x:v>
      </x:c>
      <x:c r="F163" s="34" t="str">
        <x:v>Yes</x:v>
      </x:c>
      <x:c r="G163" s="35" t="n">
        <x:v>50</x:v>
      </x:c>
      <x:c r="H163" s="35" t="n">
        <x:v>50</x:v>
      </x:c>
      <x:c r="I163" s="35" t="n">
        <x:v>50</x:v>
      </x:c>
      <x:c r="J163" s="34" t="str">
        <x:v>No</x:v>
      </x:c>
      <x:c r="K163" s="34" t="str">
        <x:v>Not checked</x:v>
      </x:c>
      <x:c r="L163" s="34" t="str">
        <x:v>Official hotel/group</x:v>
      </x:c>
      <x:c r="M163" s="34" t="str">
        <x:v>https://dakotahotels.co.uk/leeds/</x:v>
      </x:c>
      <x:c r="N163" s="36" t="n">
        <x:v>46301</x:v>
      </x:c>
      <x:c r="O163" s="34" t="str">
        <x:v>A</x:v>
      </x:c>
      <x:c r="P163" s="34" t="str">
        <x:v>Valet parking; Q-Park discount also available.</x:v>
      </x:c>
    </x:row>
    <x:row r="164">
      <x:c r="A164" s="34" t="str">
        <x:v>Leeds</x:v>
      </x:c>
      <x:c r="B164" s="34" t="str">
        <x:v>Hotel Indigo Leeds</x:v>
      </x:c>
      <x:c r="C164" s="34" t="str">
        <x:v>Yes</x:v>
      </x:c>
      <x:c r="D164" s="34" t="str">
        <x:v>Hotel-discounted off-site</x:v>
      </x:c>
      <x:c r="E164" s="34" t="str">
        <x:v>No</x:v>
      </x:c>
      <x:c r="F164" s="34" t="str">
        <x:v>No</x:v>
      </x:c>
      <x:c r="G164" s="35"/>
      <x:c r="H164" s="35"/>
      <x:c r="I164" s="35"/>
      <x:c r="J164" s="34" t="str">
        <x:v>No</x:v>
      </x:c>
      <x:c r="K164" s="34" t="str">
        <x:v>Not checked</x:v>
      </x:c>
      <x:c r="L164" s="34" t="str">
        <x:v>Official hotel/group</x:v>
      </x:c>
      <x:c r="M164" s="34" t="str">
        <x:v>https://www.ihg.com/hotelindigo/hotels/gb/en/leeds/leeli/hoteldetail/directions</x:v>
      </x:c>
      <x:c r="N164" s="36" t="n">
        <x:v>46301</x:v>
      </x:c>
      <x:c r="O164" s="34" t="str">
        <x:v>A</x:v>
      </x:c>
      <x:c r="P164" s="34" t="str">
        <x:v>Q-Park discount; exact post-discount tariff not fixed.</x:v>
      </x:c>
    </x:row>
    <x:row r="165">
      <x:c r="A165" s="34" t="str">
        <x:v>Leeds</x:v>
      </x:c>
      <x:c r="B165" s="34" t="str">
        <x:v>Hilton Leeds City</x:v>
      </x:c>
      <x:c r="C165" s="34" t="str">
        <x:v>Yes</x:v>
      </x:c>
      <x:c r="D165" s="34" t="str">
        <x:v>On-site self</x:v>
      </x:c>
      <x:c r="E165" s="34" t="str">
        <x:v>Yes</x:v>
      </x:c>
      <x:c r="F165" s="34" t="str">
        <x:v>Yes</x:v>
      </x:c>
      <x:c r="G165" s="35" t="n">
        <x:v>18</x:v>
      </x:c>
      <x:c r="H165" s="35" t="n">
        <x:v>18</x:v>
      </x:c>
      <x:c r="I165" s="35" t="n">
        <x:v>18</x:v>
      </x:c>
      <x:c r="J165" s="34" t="str">
        <x:v>No</x:v>
      </x:c>
      <x:c r="K165" s="34" t="str">
        <x:v>Not checked</x:v>
      </x:c>
      <x:c r="L165" s="34" t="str">
        <x:v>Official hotel/group</x:v>
      </x:c>
      <x:c r="M165" s="34" t="str">
        <x:v>https://www.hilton.com/en/hotels/leehnhn-hilton-leeds-city/hotel-info/</x:v>
      </x:c>
      <x:c r="N165" s="36" t="n">
        <x:v>46301</x:v>
      </x:c>
      <x:c r="O165" s="34" t="str">
        <x:v>A</x:v>
      </x:c>
      <x:c r="P165" s="34" t="str">
        <x:v>On-site self parking.</x:v>
      </x:c>
    </x:row>
    <x:row r="166">
      <x:c r="A166" s="34" t="str">
        <x:v>Leeds</x:v>
      </x:c>
      <x:c r="B166" s="34" t="str">
        <x:v>Malmaison Leeds</x:v>
      </x:c>
      <x:c r="C166" s="34" t="str">
        <x:v>Yes</x:v>
      </x:c>
      <x:c r="D166" s="34" t="str">
        <x:v>Hotel-discounted off-site</x:v>
      </x:c>
      <x:c r="E166" s="34" t="str">
        <x:v>No</x:v>
      </x:c>
      <x:c r="F166" s="34" t="str">
        <x:v>No</x:v>
      </x:c>
      <x:c r="G166" s="35"/>
      <x:c r="H166" s="35"/>
      <x:c r="I166" s="35"/>
      <x:c r="J166" s="34" t="str">
        <x:v>No</x:v>
      </x:c>
      <x:c r="K166" s="34" t="str">
        <x:v>Not checked</x:v>
      </x:c>
      <x:c r="L166" s="34" t="str">
        <x:v>Official hotel/group</x:v>
      </x:c>
      <x:c r="M166" s="34" t="str">
        <x:v>https://www.malmaison.com/locations/leeds/</x:v>
      </x:c>
      <x:c r="N166" s="36" t="n">
        <x:v>46301</x:v>
      </x:c>
      <x:c r="O166" s="34" t="str">
        <x:v>A</x:v>
      </x:c>
      <x:c r="P166" s="34" t="str">
        <x:v>Q-Park discount; final 24h rate varies.</x:v>
      </x:c>
    </x:row>
    <x:row r="167">
      <x:c r="A167" s="34" t="str">
        <x:v>Leeds</x:v>
      </x:c>
      <x:c r="B167" s="34" t="str">
        <x:v>Premier Inn Leeds City Centre (Whitehall Road)</x:v>
      </x:c>
      <x:c r="C167" s="34" t="str">
        <x:v>Yes</x:v>
      </x:c>
      <x:c r="D167" s="34" t="str">
        <x:v>Nearby public/no hotel deal</x:v>
      </x:c>
      <x:c r="E167" s="34" t="str">
        <x:v>No</x:v>
      </x:c>
      <x:c r="F167" s="34" t="str">
        <x:v>Yes</x:v>
      </x:c>
      <x:c r="G167" s="35" t="n">
        <x:v>25</x:v>
      </x:c>
      <x:c r="H167" s="35" t="n">
        <x:v>25</x:v>
      </x:c>
      <x:c r="I167" s="35" t="n">
        <x:v>25</x:v>
      </x:c>
      <x:c r="J167" s="34" t="str">
        <x:v>No</x:v>
      </x:c>
      <x:c r="K167" s="34" t="str">
        <x:v>Not checked</x:v>
      </x:c>
      <x:c r="L167" s="34" t="str">
        <x:v>Official hotel/group</x:v>
      </x:c>
      <x:c r="M167" s="34" t="str">
        <x:v>https://www.premierinn.com/gb/en/hotels/england/west-yorkshire/leeds/leeds-city-centre-whitehall-road.html</x:v>
      </x:c>
      <x:c r="N167" s="36" t="n">
        <x:v>46301</x:v>
      </x:c>
      <x:c r="O167" s="34" t="str">
        <x:v>A</x:v>
      </x:c>
      <x:c r="P167" s="34" t="str">
        <x:v>No hotel parking; NCP Wellington 24h tariff.</x:v>
      </x:c>
    </x:row>
    <x:row r="168">
      <x:c r="A168" s="34" t="str">
        <x:v>Leeds</x:v>
      </x:c>
      <x:c r="B168" s="34" t="str">
        <x:v>The Met Hotel Leeds</x:v>
      </x:c>
      <x:c r="C168" s="34" t="str">
        <x:v>Yes</x:v>
      </x:c>
      <x:c r="D168" s="34" t="str">
        <x:v>On-site self</x:v>
      </x:c>
      <x:c r="E168" s="34" t="str">
        <x:v>Yes</x:v>
      </x:c>
      <x:c r="F168" s="34" t="str">
        <x:v>Yes</x:v>
      </x:c>
      <x:c r="G168" s="35" t="n">
        <x:v>20</x:v>
      </x:c>
      <x:c r="H168" s="35" t="n">
        <x:v>20</x:v>
      </x:c>
      <x:c r="I168" s="35" t="n">
        <x:v>20</x:v>
      </x:c>
      <x:c r="J168" s="34" t="str">
        <x:v>No</x:v>
      </x:c>
      <x:c r="K168" s="34" t="str">
        <x:v>Not checked</x:v>
      </x:c>
      <x:c r="L168" s="34" t="str">
        <x:v>Hotel / OTA</x:v>
      </x:c>
      <x:c r="M168" s="34" t="str">
        <x:v>https://www.theleedsmet.com/</x:v>
      </x:c>
      <x:c r="N168" s="36" t="n">
        <x:v>46301</x:v>
      </x:c>
      <x:c r="O168" s="34" t="str">
        <x:v>B</x:v>
      </x:c>
      <x:c r="P168" s="34" t="str">
        <x:v>Limited on-site spaces; £20/24h currently listed.</x:v>
      </x:c>
    </x:row>
    <x:row r="169">
      <x:c r="A169" s="34" t="str">
        <x:v>Leeds</x:v>
      </x:c>
      <x:c r="B169" s="34" t="str">
        <x:v>Leonardo Hotel Leeds</x:v>
      </x:c>
      <x:c r="C169" s="34" t="str">
        <x:v>Yes</x:v>
      </x:c>
      <x:c r="D169" s="34" t="str">
        <x:v>Hotel-discounted off-site</x:v>
      </x:c>
      <x:c r="E169" s="34" t="str">
        <x:v>No</x:v>
      </x:c>
      <x:c r="F169" s="34" t="str">
        <x:v>Yes</x:v>
      </x:c>
      <x:c r="G169" s="35" t="n">
        <x:v>8</x:v>
      </x:c>
      <x:c r="H169" s="35" t="n">
        <x:v>8</x:v>
      </x:c>
      <x:c r="I169" s="35" t="n">
        <x:v>8</x:v>
      </x:c>
      <x:c r="J169" s="34" t="str">
        <x:v>No</x:v>
      </x:c>
      <x:c r="K169" s="34" t="str">
        <x:v>Not checked</x:v>
      </x:c>
      <x:c r="L169" s="34" t="str">
        <x:v>Official hotel/group</x:v>
      </x:c>
      <x:c r="M169" s="34" t="str">
        <x:v>https://www.leonardo-hotels.com/leeds/leonardo-hotel-leeds</x:v>
      </x:c>
      <x:c r="N169" s="36" t="n">
        <x:v>46301</x:v>
      </x:c>
      <x:c r="O169" s="34" t="str">
        <x:v>A</x:v>
      </x:c>
      <x:c r="P169" s="34" t="str">
        <x:v>Leeds Dock validated guest rate.</x:v>
      </x:c>
    </x:row>
    <x:row r="170">
      <x:c r="A170" s="34" t="str">
        <x:v>Newcastle upon Tyne</x:v>
      </x:c>
      <x:c r="B170" s="34" t="str">
        <x:v>Hilton Newcastle Gateshead</x:v>
      </x:c>
      <x:c r="C170" s="34" t="str">
        <x:v>Yes</x:v>
      </x:c>
      <x:c r="D170" s="34" t="str">
        <x:v>On-site self</x:v>
      </x:c>
      <x:c r="E170" s="34" t="str">
        <x:v>Yes</x:v>
      </x:c>
      <x:c r="F170" s="34" t="str">
        <x:v>Yes</x:v>
      </x:c>
      <x:c r="G170" s="35" t="n">
        <x:v>15</x:v>
      </x:c>
      <x:c r="H170" s="35" t="n">
        <x:v>15</x:v>
      </x:c>
      <x:c r="I170" s="35" t="n">
        <x:v>15</x:v>
      </x:c>
      <x:c r="J170" s="34" t="str">
        <x:v>No</x:v>
      </x:c>
      <x:c r="K170" s="34" t="str">
        <x:v>Not checked</x:v>
      </x:c>
      <x:c r="L170" s="34" t="str">
        <x:v>Official hotel/group</x:v>
      </x:c>
      <x:c r="M170" s="34" t="str">
        <x:v>https://www.hilton.com/en-gb/hotels/nclhihi-hilton-newcastle-tyne-bridge/</x:v>
      </x:c>
      <x:c r="N170" s="36" t="n">
        <x:v>46301</x:v>
      </x:c>
      <x:c r="O170" s="34" t="str">
        <x:v>A</x:v>
      </x:c>
      <x:c r="P170" s="34" t="str">
        <x:v>Overnight resident parking.</x:v>
      </x:c>
    </x:row>
    <x:row r="171">
      <x:c r="A171" s="34" t="str">
        <x:v>Newcastle upon Tyne</x:v>
      </x:c>
      <x:c r="B171" s="34" t="str">
        <x:v>Crowne Plaza Newcastle - Stephenson Quarter</x:v>
      </x:c>
      <x:c r="C171" s="34" t="str">
        <x:v>Yes</x:v>
      </x:c>
      <x:c r="D171" s="34" t="str">
        <x:v>Hotel-connected public car park</x:v>
      </x:c>
      <x:c r="E171" s="34" t="str">
        <x:v>No</x:v>
      </x:c>
      <x:c r="F171" s="34" t="str">
        <x:v>Yes</x:v>
      </x:c>
      <x:c r="G171" s="35" t="n">
        <x:v>15</x:v>
      </x:c>
      <x:c r="H171" s="35" t="n">
        <x:v>15</x:v>
      </x:c>
      <x:c r="I171" s="35" t="n">
        <x:v>15</x:v>
      </x:c>
      <x:c r="J171" s="34" t="str">
        <x:v>No</x:v>
      </x:c>
      <x:c r="K171" s="34" t="str">
        <x:v>Not checked</x:v>
      </x:c>
      <x:c r="L171" s="34" t="str">
        <x:v>Official hotel/group</x:v>
      </x:c>
      <x:c r="M171" s="34" t="str">
        <x:v>https://www.ihg.com/crowneplaza/hotels/gb/en/newcastle/nclss/hoteldetail/directions</x:v>
      </x:c>
      <x:c r="N171" s="36" t="n">
        <x:v>46301</x:v>
      </x:c>
      <x:c r="O171" s="34" t="str">
        <x:v>A</x:v>
      </x:c>
      <x:c r="P171" s="34" t="str">
        <x:v>Adjacent multi-storey 24h guest rate.</x:v>
      </x:c>
    </x:row>
    <x:row r="172">
      <x:c r="A172" s="34" t="str">
        <x:v>Newcastle upon Tyne</x:v>
      </x:c>
      <x:c r="B172" s="34" t="str">
        <x:v>Malmaison Newcastle</x:v>
      </x:c>
      <x:c r="C172" s="34" t="str">
        <x:v>Yes</x:v>
      </x:c>
      <x:c r="D172" s="34" t="str">
        <x:v>Hotel-arranged off-site</x:v>
      </x:c>
      <x:c r="E172" s="34" t="str">
        <x:v>No</x:v>
      </x:c>
      <x:c r="F172" s="34" t="str">
        <x:v>Yes</x:v>
      </x:c>
      <x:c r="G172" s="35" t="n">
        <x:v>6</x:v>
      </x:c>
      <x:c r="H172" s="35" t="n">
        <x:v>10</x:v>
      </x:c>
      <x:c r="I172" s="35" t="n">
        <x:v>6</x:v>
      </x:c>
      <x:c r="J172" s="34" t="str">
        <x:v>No</x:v>
      </x:c>
      <x:c r="K172" s="34" t="str">
        <x:v>Not checked</x:v>
      </x:c>
      <x:c r="L172" s="34" t="str">
        <x:v>Official hotel/group</x:v>
      </x:c>
      <x:c r="M172" s="34" t="str">
        <x:v>https://www.malmaison.com/locations/newcastle/</x:v>
      </x:c>
      <x:c r="N172" s="36" t="n">
        <x:v>46301</x:v>
      </x:c>
      <x:c r="O172" s="34" t="str">
        <x:v>A</x:v>
      </x:c>
      <x:c r="P172" s="34" t="str">
        <x:v>Sandgate MSCP: £10 Mon–Thu, £6 Fri–Sun. Analysis uses weekend leisure rate.</x:v>
      </x:c>
    </x:row>
    <x:row r="173">
      <x:c r="A173" s="34" t="str">
        <x:v>Newcastle upon Tyne</x:v>
      </x:c>
      <x:c r="B173" s="34" t="str">
        <x:v>Dakota Hotel Newcastle</x:v>
      </x:c>
      <x:c r="C173" s="34" t="str">
        <x:v>Yes</x:v>
      </x:c>
      <x:c r="D173" s="34" t="str">
        <x:v>Hotel-arranged off-site/valet</x:v>
      </x:c>
      <x:c r="E173" s="34" t="str">
        <x:v>No</x:v>
      </x:c>
      <x:c r="F173" s="34" t="str">
        <x:v>Yes</x:v>
      </x:c>
      <x:c r="G173" s="35" t="n">
        <x:v>15</x:v>
      </x:c>
      <x:c r="H173" s="35" t="n">
        <x:v>40</x:v>
      </x:c>
      <x:c r="I173" s="35" t="n">
        <x:v>15</x:v>
      </x:c>
      <x:c r="J173" s="34" t="str">
        <x:v>No</x:v>
      </x:c>
      <x:c r="K173" s="34" t="str">
        <x:v>Not checked</x:v>
      </x:c>
      <x:c r="L173" s="34" t="str">
        <x:v>Official hotel/group</x:v>
      </x:c>
      <x:c r="M173" s="34" t="str">
        <x:v>https://dakotahotels.co.uk/newcastle/</x:v>
      </x:c>
      <x:c r="N173" s="36" t="n">
        <x:v>46301</x:v>
      </x:c>
      <x:c r="O173" s="34" t="str">
        <x:v>A</x:v>
      </x:c>
      <x:c r="P173" s="34" t="str">
        <x:v>Dedicated St Anne's parking £15/24h; valet £40.</x:v>
      </x:c>
    </x:row>
    <x:row r="174">
      <x:c r="A174" s="34" t="str">
        <x:v>Newcastle upon Tyne</x:v>
      </x:c>
      <x:c r="B174" s="34" t="str">
        <x:v>Premier Inn Newcastle City Centre (The Gate)</x:v>
      </x:c>
      <x:c r="C174" s="34" t="str">
        <x:v>Yes</x:v>
      </x:c>
      <x:c r="D174" s="34" t="str">
        <x:v>Hotel-discounted off-site</x:v>
      </x:c>
      <x:c r="E174" s="34" t="str">
        <x:v>No</x:v>
      </x:c>
      <x:c r="F174" s="34" t="str">
        <x:v>No</x:v>
      </x:c>
      <x:c r="G174" s="35"/>
      <x:c r="H174" s="35"/>
      <x:c r="I174" s="35"/>
      <x:c r="J174" s="34" t="str">
        <x:v>No</x:v>
      </x:c>
      <x:c r="K174" s="34" t="str">
        <x:v>Not checked</x:v>
      </x:c>
      <x:c r="L174" s="34" t="str">
        <x:v>Official hotel/group</x:v>
      </x:c>
      <x:c r="M174" s="34" t="str">
        <x:v>https://www.premierinn.com/gb/en/hotels/england/tyne-and-wear/newcastle/newcastle-city-centre-the-gate.html</x:v>
      </x:c>
      <x:c r="N174" s="36" t="n">
        <x:v>46301</x:v>
      </x:c>
      <x:c r="O174" s="34" t="str">
        <x:v>A</x:v>
      </x:c>
      <x:c r="P174" s="34" t="str">
        <x:v>Q-Park Stowell Street discount; exact final rate varies.</x:v>
      </x:c>
    </x:row>
    <x:row r="175">
      <x:c r="A175" s="34" t="str">
        <x:v>Newcastle upon Tyne</x:v>
      </x:c>
      <x:c r="B175" s="34" t="str">
        <x:v>The County Hotel, Newcastle</x:v>
      </x:c>
      <x:c r="C175" s="34" t="str">
        <x:v>Yes</x:v>
      </x:c>
      <x:c r="D175" s="34" t="str">
        <x:v>On-site self</x:v>
      </x:c>
      <x:c r="E175" s="34" t="str">
        <x:v>Yes</x:v>
      </x:c>
      <x:c r="F175" s="34" t="str">
        <x:v>Yes</x:v>
      </x:c>
      <x:c r="G175" s="35" t="n">
        <x:v>20</x:v>
      </x:c>
      <x:c r="H175" s="35" t="n">
        <x:v>20</x:v>
      </x:c>
      <x:c r="I175" s="35" t="n">
        <x:v>20</x:v>
      </x:c>
      <x:c r="J175" s="34" t="str">
        <x:v>No</x:v>
      </x:c>
      <x:c r="K175" s="34" t="str">
        <x:v>Not checked</x:v>
      </x:c>
      <x:c r="L175" s="34" t="str">
        <x:v>Hotel / Google Hotels</x:v>
      </x:c>
      <x:c r="M175" s="34" t="str">
        <x:v>https://www.countyhotel.co.uk/</x:v>
      </x:c>
      <x:c r="N175" s="36" t="n">
        <x:v>46301</x:v>
      </x:c>
      <x:c r="O175" s="34" t="str">
        <x:v>B</x:v>
      </x:c>
      <x:c r="P175" s="34" t="str">
        <x:v>Current hotel-linked information states £20/24h; some OTA fine print still shows older £10 rate.</x:v>
      </x:c>
    </x:row>
    <x:row r="176">
      <x:c r="A176" s="34" t="str">
        <x:v>Newcastle upon Tyne</x:v>
      </x:c>
      <x:c r="B176" s="34" t="str">
        <x:v>Sandman Signature Newcastle Hotel</x:v>
      </x:c>
      <x:c r="C176" s="34" t="str">
        <x:v>Yes</x:v>
      </x:c>
      <x:c r="D176" s="34" t="str">
        <x:v>Hotel-discounted off-site</x:v>
      </x:c>
      <x:c r="E176" s="34" t="str">
        <x:v>No</x:v>
      </x:c>
      <x:c r="F176" s="34" t="str">
        <x:v>Yes</x:v>
      </x:c>
      <x:c r="G176" s="35" t="n">
        <x:v>17</x:v>
      </x:c>
      <x:c r="H176" s="35" t="n">
        <x:v>19</x:v>
      </x:c>
      <x:c r="I176" s="35" t="n">
        <x:v>17</x:v>
      </x:c>
      <x:c r="J176" s="34" t="str">
        <x:v>No</x:v>
      </x:c>
      <x:c r="K176" s="34" t="str">
        <x:v>Not checked</x:v>
      </x:c>
      <x:c r="L176" s="34" t="str">
        <x:v>Official hotel/group</x:v>
      </x:c>
      <x:c r="M176" s="34" t="str">
        <x:v>https://www.sandmansignature.co.uk/newcastle/</x:v>
      </x:c>
      <x:c r="N176" s="36" t="n">
        <x:v>46301</x:v>
      </x:c>
      <x:c r="O176" s="34" t="str">
        <x:v>A</x:v>
      </x:c>
      <x:c r="P176" s="34" t="str">
        <x:v>Q-Park Stowell hotel/advance pricing; direct/prebook conditions apply.</x:v>
      </x:c>
    </x:row>
    <x:row r="177">
      <x:c r="A177" s="34" t="str">
        <x:v>Newcastle upon Tyne</x:v>
      </x:c>
      <x:c r="B177" s="34" t="str">
        <x:v>Hotel Indigo Newcastle</x:v>
      </x:c>
      <x:c r="C177" s="34" t="str">
        <x:v>Yes</x:v>
      </x:c>
      <x:c r="D177" s="34" t="str">
        <x:v>On-site self</x:v>
      </x:c>
      <x:c r="E177" s="34" t="str">
        <x:v>Yes</x:v>
      </x:c>
      <x:c r="F177" s="34" t="str">
        <x:v>Yes</x:v>
      </x:c>
      <x:c r="G177" s="35" t="n">
        <x:v>14</x:v>
      </x:c>
      <x:c r="H177" s="35" t="n">
        <x:v>14</x:v>
      </x:c>
      <x:c r="I177" s="35" t="n">
        <x:v>14</x:v>
      </x:c>
      <x:c r="J177" s="34" t="str">
        <x:v>No</x:v>
      </x:c>
      <x:c r="K177" s="34" t="str">
        <x:v>Not checked</x:v>
      </x:c>
      <x:c r="L177" s="34" t="str">
        <x:v>Official hotel/group</x:v>
      </x:c>
      <x:c r="M177" s="34" t="str">
        <x:v>https://www.ihg.com/hotelindigo/hotels/gb/en/newcastle/nclin/hoteldetail/directions</x:v>
      </x:c>
      <x:c r="N177" s="36" t="n">
        <x:v>46301</x:v>
      </x:c>
      <x:c r="O177" s="34" t="str">
        <x:v>A</x:v>
      </x:c>
      <x:c r="P177" s="34" t="str">
        <x:v>On-site nightly resident parking.</x:v>
      </x:c>
    </x:row>
    <x:row r="178">
      <x:c r="A178" s="34" t="str">
        <x:v>Newcastle upon Tyne</x:v>
      </x:c>
      <x:c r="B178" s="34" t="str">
        <x:v>Royal Station Hotel</x:v>
      </x:c>
      <x:c r="C178" s="34" t="str">
        <x:v>Yes</x:v>
      </x:c>
      <x:c r="D178" s="34" t="str">
        <x:v>On-site self</x:v>
      </x:c>
      <x:c r="E178" s="34" t="str">
        <x:v>Yes</x:v>
      </x:c>
      <x:c r="F178" s="34" t="str">
        <x:v>Yes</x:v>
      </x:c>
      <x:c r="G178" s="35" t="n">
        <x:v>20</x:v>
      </x:c>
      <x:c r="H178" s="35" t="n">
        <x:v>20</x:v>
      </x:c>
      <x:c r="I178" s="35" t="n">
        <x:v>20</x:v>
      </x:c>
      <x:c r="J178" s="34" t="str">
        <x:v>No</x:v>
      </x:c>
      <x:c r="K178" s="34" t="str">
        <x:v>Not checked</x:v>
      </x:c>
      <x:c r="L178" s="34" t="str">
        <x:v>Official hotel/group</x:v>
      </x:c>
      <x:c r="M178" s="34" t="str">
        <x:v>https://www.royalstationhotel.com/faqs/</x:v>
      </x:c>
      <x:c r="N178" s="36" t="n">
        <x:v>46301</x:v>
      </x:c>
      <x:c r="O178" s="34" t="str">
        <x:v>A</x:v>
      </x:c>
      <x:c r="P178" s="34" t="str">
        <x:v>Limited on-site 24h rate.</x:v>
      </x:c>
    </x:row>
    <x:row r="179">
      <x:c r="A179" s="34" t="str">
        <x:v>Newcastle upon Tyne</x:v>
      </x:c>
      <x:c r="B179" s="34" t="str">
        <x:v>INNSiDE by Meliá Newcastle</x:v>
      </x:c>
      <x:c r="C179" s="34" t="str">
        <x:v>Yes</x:v>
      </x:c>
      <x:c r="D179" s="34" t="str">
        <x:v>On-site self</x:v>
      </x:c>
      <x:c r="E179" s="34" t="str">
        <x:v>Yes</x:v>
      </x:c>
      <x:c r="F179" s="34" t="str">
        <x:v>Yes</x:v>
      </x:c>
      <x:c r="G179" s="35" t="n">
        <x:v>15</x:v>
      </x:c>
      <x:c r="H179" s="35" t="n">
        <x:v>15</x:v>
      </x:c>
      <x:c r="I179" s="35" t="n">
        <x:v>15</x:v>
      </x:c>
      <x:c r="J179" s="34" t="str">
        <x:v>No</x:v>
      </x:c>
      <x:c r="K179" s="34" t="str">
        <x:v>Not checked</x:v>
      </x:c>
      <x:c r="L179" s="34" t="str">
        <x:v>Hotel / venue document</x:v>
      </x:c>
      <x:c r="M179" s="34" t="str">
        <x:v>https://www.melia.com/en/hotels/united-kingdom/newcastle/innside-newcastle</x:v>
      </x:c>
      <x:c r="N179" s="36" t="n">
        <x:v>46301</x:v>
      </x:c>
      <x:c r="O179" s="34" t="str">
        <x:v>B</x:v>
      </x:c>
      <x:c r="P179" s="34" t="str">
        <x:v>14 outdoor spaces at £15/day in published venue information.</x:v>
      </x:c>
    </x:row>
    <x:row r="180">
      <x:c r="A180" s="34" t="str">
        <x:v>Newcastle upon Tyne</x:v>
      </x:c>
      <x:c r="B180" s="34" t="str">
        <x:v>Hotel du Vin Newcastle</x:v>
      </x:c>
      <x:c r="C180" s="34" t="str">
        <x:v>Yes</x:v>
      </x:c>
      <x:c r="D180" s="34" t="str">
        <x:v>On-site self</x:v>
      </x:c>
      <x:c r="E180" s="34" t="str">
        <x:v>Yes</x:v>
      </x:c>
      <x:c r="F180" s="34" t="str">
        <x:v>Yes</x:v>
      </x:c>
      <x:c r="G180" s="35" t="n">
        <x:v>15</x:v>
      </x:c>
      <x:c r="H180" s="35" t="n">
        <x:v>15</x:v>
      </x:c>
      <x:c r="I180" s="35" t="n">
        <x:v>15</x:v>
      </x:c>
      <x:c r="J180" s="34" t="str">
        <x:v>No</x:v>
      </x:c>
      <x:c r="K180" s="34" t="str">
        <x:v>Not checked</x:v>
      </x:c>
      <x:c r="L180" s="34" t="str">
        <x:v>Hotel / Google Hotels</x:v>
      </x:c>
      <x:c r="M180" s="34" t="str">
        <x:v>https://www.hotelduvin.com/locations/newcastle/</x:v>
      </x:c>
      <x:c r="N180" s="36" t="n">
        <x:v>46301</x:v>
      </x:c>
      <x:c r="O180" s="34" t="str">
        <x:v>B</x:v>
      </x:c>
      <x:c r="P180" s="34" t="str">
        <x:v>Hotel parking charged £15/night.</x:v>
      </x:c>
    </x:row>
    <x:row r="181">
      <x:c r="A181" s="34" t="str">
        <x:v>Newcastle upon Tyne</x:v>
      </x:c>
      <x:c r="B181" s="34" t="str">
        <x:v>Jesmond Dene House</x:v>
      </x:c>
      <x:c r="C181" s="34" t="str">
        <x:v>Yes</x:v>
      </x:c>
      <x:c r="D181" s="34" t="str">
        <x:v>On-site self</x:v>
      </x:c>
      <x:c r="E181" s="34" t="str">
        <x:v>Yes</x:v>
      </x:c>
      <x:c r="F181" s="34" t="str">
        <x:v>Yes</x:v>
      </x:c>
      <x:c r="G181" s="35" t="n">
        <x:v>0</x:v>
      </x:c>
      <x:c r="H181" s="35" t="n">
        <x:v>0</x:v>
      </x:c>
      <x:c r="I181" s="35" t="n">
        <x:v>0</x:v>
      </x:c>
      <x:c r="J181" s="34" t="str">
        <x:v>Always</x:v>
      </x:c>
      <x:c r="K181" s="34" t="str">
        <x:v>Not checked</x:v>
      </x:c>
      <x:c r="L181" s="34" t="str">
        <x:v>Accessibility guide / OTA</x:v>
      </x:c>
      <x:c r="M181" s="34" t="str">
        <x:v>https://www.jesmonddenehouse.co.uk/</x:v>
      </x:c>
      <x:c r="N181" s="36" t="n">
        <x:v>46301</x:v>
      </x:c>
      <x:c r="O181" s="34" t="str">
        <x:v>B</x:v>
      </x:c>
      <x:c r="P181" s="34" t="str">
        <x:v>Hotel has its own car park; current accessibility/OTA sources state free parking.</x:v>
      </x:c>
    </x:row>
    <x:row r="182">
      <x:c r="A182" s="34" t="str">
        <x:v>Newcastle upon Tyne</x:v>
      </x:c>
      <x:c r="B182" s="34" t="str">
        <x:v>Maldron Hotel Newcastle</x:v>
      </x:c>
      <x:c r="C182" s="34" t="str">
        <x:v>Yes</x:v>
      </x:c>
      <x:c r="D182" s="34" t="str">
        <x:v>Hotel-discounted off-site</x:v>
      </x:c>
      <x:c r="E182" s="34" t="str">
        <x:v>No</x:v>
      </x:c>
      <x:c r="F182" s="34" t="str">
        <x:v>No</x:v>
      </x:c>
      <x:c r="G182" s="35"/>
      <x:c r="H182" s="35"/>
      <x:c r="I182" s="35"/>
      <x:c r="J182" s="34" t="str">
        <x:v>No</x:v>
      </x:c>
      <x:c r="K182" s="34" t="str">
        <x:v>Not checked</x:v>
      </x:c>
      <x:c r="L182" s="34" t="str">
        <x:v>Official hotel/group</x:v>
      </x:c>
      <x:c r="M182" s="34" t="str">
        <x:v>https://www.maldronhotels.com/newcastle/</x:v>
      </x:c>
      <x:c r="N182" s="36" t="n">
        <x:v>46301</x:v>
      </x:c>
      <x:c r="O182" s="34" t="str">
        <x:v>A</x:v>
      </x:c>
      <x:c r="P182" s="34" t="str">
        <x:v>Q-Park partner discount; final 24h charge depends on tariff.</x:v>
      </x:c>
    </x:row>
    <x:row r="183">
      <x:c r="A183" s="34" t="str">
        <x:v>Newcastle upon Tyne</x:v>
      </x:c>
      <x:c r="B183" s="34" t="str">
        <x:v>The Vermont Hotel</x:v>
      </x:c>
      <x:c r="C183" s="34" t="str">
        <x:v>Yes</x:v>
      </x:c>
      <x:c r="D183" s="34" t="str">
        <x:v>On-site self</x:v>
      </x:c>
      <x:c r="E183" s="34" t="str">
        <x:v>Yes</x:v>
      </x:c>
      <x:c r="F183" s="34" t="str">
        <x:v>Yes</x:v>
      </x:c>
      <x:c r="G183" s="35" t="n">
        <x:v>20</x:v>
      </x:c>
      <x:c r="H183" s="35" t="n">
        <x:v>20</x:v>
      </x:c>
      <x:c r="I183" s="35" t="n">
        <x:v>20</x:v>
      </x:c>
      <x:c r="J183" s="34" t="str">
        <x:v>No</x:v>
      </x:c>
      <x:c r="K183" s="34" t="str">
        <x:v>Not checked</x:v>
      </x:c>
      <x:c r="L183" s="34" t="str">
        <x:v>Official hotel/group</x:v>
      </x:c>
      <x:c r="M183" s="34" t="str">
        <x:v>https://www.vermonthotel.co.uk/</x:v>
      </x:c>
      <x:c r="N183" s="36" t="n">
        <x:v>46301</x:v>
      </x:c>
      <x:c r="O183" s="34" t="str">
        <x:v>A</x:v>
      </x:c>
      <x:c r="P183" s="34" t="str">
        <x:v>Hotel parking/PayByPhone 24h resident rate.</x:v>
      </x:c>
    </x:row>
    <x:row r="184">
      <x:c r="A184" s="34" t="str">
        <x:v>Newcastle upon Tyne</x:v>
      </x:c>
      <x:c r="B184" s="34" t="str">
        <x:v>Motel One Newcastle</x:v>
      </x:c>
      <x:c r="C184" s="34" t="str">
        <x:v>Yes</x:v>
      </x:c>
      <x:c r="D184" s="34" t="str">
        <x:v>Nearby public/no hotel deal</x:v>
      </x:c>
      <x:c r="E184" s="34" t="str">
        <x:v>No</x:v>
      </x:c>
      <x:c r="F184" s="34" t="str">
        <x:v>No</x:v>
      </x:c>
      <x:c r="G184" s="35"/>
      <x:c r="H184" s="35"/>
      <x:c r="I184" s="35"/>
      <x:c r="J184" s="34" t="str">
        <x:v>No</x:v>
      </x:c>
      <x:c r="K184" s="34" t="str">
        <x:v>Not checked</x:v>
      </x:c>
      <x:c r="L184" s="34" t="str">
        <x:v>Official hotel/group</x:v>
      </x:c>
      <x:c r="M184" s="34" t="str">
        <x:v>https://www.motel-one.com/en/hotels/newcastle/hotel-newcastle/</x:v>
      </x:c>
      <x:c r="N184" s="36" t="n">
        <x:v>46301</x:v>
      </x:c>
      <x:c r="O184" s="34" t="str">
        <x:v>A</x:v>
      </x:c>
      <x:c r="P184" s="34" t="str">
        <x:v>Hotel recommends Dean Street MSCP: £1.80/hour 8am–7pm and free overnight, but the total hotel-stay cost depends on arrival/departure time; no fixed overnight rate used.</x:v>
      </x:c>
    </x:row>
    <x:row r="185">
      <x:c r="A185" s="34" t="str">
        <x:v>Bournemouth</x:v>
      </x:c>
      <x:c r="B185" s="34" t="str">
        <x:v>Hilton Bournemouth</x:v>
      </x:c>
      <x:c r="C185" s="34" t="str">
        <x:v>Yes</x:v>
      </x:c>
      <x:c r="D185" s="34" t="str">
        <x:v>On-site self</x:v>
      </x:c>
      <x:c r="E185" s="34" t="str">
        <x:v>Yes</x:v>
      </x:c>
      <x:c r="F185" s="34" t="str">
        <x:v>Yes</x:v>
      </x:c>
      <x:c r="G185" s="35" t="n">
        <x:v>13.5</x:v>
      </x:c>
      <x:c r="H185" s="35" t="n">
        <x:v>15.5</x:v>
      </x:c>
      <x:c r="I185" s="35" t="n">
        <x:v>15.5</x:v>
      </x:c>
      <x:c r="J185" s="34" t="str">
        <x:v>No</x:v>
      </x:c>
      <x:c r="K185" s="34" t="str">
        <x:v>Not checked</x:v>
      </x:c>
      <x:c r="L185" s="34" t="str">
        <x:v>Official hotel/group</x:v>
      </x:c>
      <x:c r="M185" s="34" t="str">
        <x:v>https://www.hilton.com/en/hotels/bohbtwi-hilton-bournemouth/hotel-info/</x:v>
      </x:c>
      <x:c r="N185" s="36" t="n">
        <x:v>46301</x:v>
      </x:c>
      <x:c r="O185" s="34" t="str">
        <x:v>A</x:v>
      </x:c>
      <x:c r="P185" s="34" t="str">
        <x:v>£13.50 Sun–Thu, £15.50 Fri–Sat; analysis uses weekend.</x:v>
      </x:c>
    </x:row>
    <x:row r="186">
      <x:c r="A186" s="34" t="str">
        <x:v>Bournemouth</x:v>
      </x:c>
      <x:c r="B186" s="34" t="str">
        <x:v>The Cumberland Hotel Bournemouth</x:v>
      </x:c>
      <x:c r="C186" s="34" t="str">
        <x:v>Yes</x:v>
      </x:c>
      <x:c r="D186" s="34" t="str">
        <x:v>On-site self</x:v>
      </x:c>
      <x:c r="E186" s="34" t="str">
        <x:v>Yes</x:v>
      </x:c>
      <x:c r="F186" s="34" t="str">
        <x:v>Yes</x:v>
      </x:c>
      <x:c r="G186" s="35" t="n">
        <x:v>0</x:v>
      </x:c>
      <x:c r="H186" s="35" t="n">
        <x:v>12</x:v>
      </x:c>
      <x:c r="I186" s="35" t="n">
        <x:v>0</x:v>
      </x:c>
      <x:c r="J186" s="34" t="str">
        <x:v>Direct bookings only</x:v>
      </x:c>
      <x:c r="K186" s="34" t="str">
        <x:v>Not checked</x:v>
      </x:c>
      <x:c r="L186" s="34" t="str">
        <x:v>Official hotel/group</x:v>
      </x:c>
      <x:c r="M186" s="34" t="str">
        <x:v>https://www.cumberlandhotel.oceana-collection.com/</x:v>
      </x:c>
      <x:c r="N186" s="36" t="n">
        <x:v>46301</x:v>
      </x:c>
      <x:c r="O186" s="34" t="str">
        <x:v>A</x:v>
      </x:c>
      <x:c r="P186" s="34" t="str">
        <x:v>Free when booked direct; around £12/day for some third-party bookings.</x:v>
      </x:c>
    </x:row>
    <x:row r="187">
      <x:c r="A187" s="34" t="str">
        <x:v>Bournemouth</x:v>
      </x:c>
      <x:c r="B187" s="34" t="str">
        <x:v>Travelodge Bournemouth Seafront</x:v>
      </x:c>
      <x:c r="C187" s="34" t="str">
        <x:v>Yes</x:v>
      </x:c>
      <x:c r="D187" s="34" t="str">
        <x:v>On-site self</x:v>
      </x:c>
      <x:c r="E187" s="34" t="str">
        <x:v>Yes</x:v>
      </x:c>
      <x:c r="F187" s="34" t="str">
        <x:v>Yes</x:v>
      </x:c>
      <x:c r="G187" s="35" t="n">
        <x:v>8.5</x:v>
      </x:c>
      <x:c r="H187" s="35" t="n">
        <x:v>9.5</x:v>
      </x:c>
      <x:c r="I187" s="35" t="n">
        <x:v>8.5</x:v>
      </x:c>
      <x:c r="J187" s="34" t="str">
        <x:v>No</x:v>
      </x:c>
      <x:c r="K187" s="34" t="str">
        <x:v>Not checked</x:v>
      </x:c>
      <x:c r="L187" s="34" t="str">
        <x:v>Official hotel/group</x:v>
      </x:c>
      <x:c r="M187" s="34" t="str">
        <x:v>https://www.travelodge.co.uk/hotels/404/Bournemouth-Seafront-hotel</x:v>
      </x:c>
      <x:c r="N187" s="36" t="n">
        <x:v>46301</x:v>
      </x:c>
      <x:c r="O187" s="34" t="str">
        <x:v>A</x:v>
      </x:c>
      <x:c r="P187" s="34" t="str">
        <x:v>£8.50 Oct–Mar; £9.50 Apr–Sep. Analysis uses October checked-date tariff.</x:v>
      </x:c>
    </x:row>
    <x:row r="188">
      <x:c r="A188" s="34" t="str">
        <x:v>Bournemouth</x:v>
      </x:c>
      <x:c r="B188" s="34" t="str">
        <x:v>Bournemouth Highcliff Marriott Hotel</x:v>
      </x:c>
      <x:c r="C188" s="34" t="str">
        <x:v>Yes</x:v>
      </x:c>
      <x:c r="D188" s="34" t="str">
        <x:v>On-site self</x:v>
      </x:c>
      <x:c r="E188" s="34" t="str">
        <x:v>Yes</x:v>
      </x:c>
      <x:c r="F188" s="34" t="str">
        <x:v>Yes</x:v>
      </x:c>
      <x:c r="G188" s="35" t="n">
        <x:v>15</x:v>
      </x:c>
      <x:c r="H188" s="35" t="n">
        <x:v>15</x:v>
      </x:c>
      <x:c r="I188" s="35" t="n">
        <x:v>15</x:v>
      </x:c>
      <x:c r="J188" s="34" t="str">
        <x:v>No</x:v>
      </x:c>
      <x:c r="K188" s="34" t="str">
        <x:v>Not checked</x:v>
      </x:c>
      <x:c r="L188" s="34" t="str">
        <x:v>Official hotel/group</x:v>
      </x:c>
      <x:c r="M188" s="34" t="str">
        <x:v>https://www.marriott.com/en-us/hotels/bohbm-bournemouth-highcliff-marriott-hotel/overview/</x:v>
      </x:c>
      <x:c r="N188" s="36" t="n">
        <x:v>46301</x:v>
      </x:c>
      <x:c r="O188" s="34" t="str">
        <x:v>A</x:v>
      </x:c>
      <x:c r="P188" s="34" t="str">
        <x:v>On-site daily parking.</x:v>
      </x:c>
    </x:row>
    <x:row r="189">
      <x:c r="A189" s="34" t="str">
        <x:v>Bournemouth</x:v>
      </x:c>
      <x:c r="B189" s="34" t="str">
        <x:v>Hampton by Hilton Bournemouth</x:v>
      </x:c>
      <x:c r="C189" s="34" t="str">
        <x:v>Yes</x:v>
      </x:c>
      <x:c r="D189" s="34" t="str">
        <x:v>On-site self</x:v>
      </x:c>
      <x:c r="E189" s="34" t="str">
        <x:v>Yes</x:v>
      </x:c>
      <x:c r="F189" s="34" t="str">
        <x:v>Yes</x:v>
      </x:c>
      <x:c r="G189" s="35" t="n">
        <x:v>13.5</x:v>
      </x:c>
      <x:c r="H189" s="35" t="n">
        <x:v>15.5</x:v>
      </x:c>
      <x:c r="I189" s="35" t="n">
        <x:v>15.5</x:v>
      </x:c>
      <x:c r="J189" s="34" t="str">
        <x:v>No</x:v>
      </x:c>
      <x:c r="K189" s="34" t="str">
        <x:v>Not checked</x:v>
      </x:c>
      <x:c r="L189" s="34" t="str">
        <x:v>Official hotel/group</x:v>
      </x:c>
      <x:c r="M189" s="34" t="str">
        <x:v>https://www.hilton.com/en-gb/hotels/bohcchx-hampton-bournemouth/hotel-info/</x:v>
      </x:c>
      <x:c r="N189" s="36" t="n">
        <x:v>46301</x:v>
      </x:c>
      <x:c r="O189" s="34" t="str">
        <x:v>A</x:v>
      </x:c>
      <x:c r="P189" s="34" t="str">
        <x:v>£13.50 Sun–Thu; £15.50 Fri–Sat; analysis uses weekend.</x:v>
      </x:c>
    </x:row>
    <x:row r="190">
      <x:c r="A190" s="34" t="str">
        <x:v>Bournemouth</x:v>
      </x:c>
      <x:c r="B190" s="34" t="str">
        <x:v>Travelodge Bournemouth</x:v>
      </x:c>
      <x:c r="C190" s="34" t="str">
        <x:v>Yes</x:v>
      </x:c>
      <x:c r="D190" s="34" t="str">
        <x:v>On-site self</x:v>
      </x:c>
      <x:c r="E190" s="34" t="str">
        <x:v>Yes</x:v>
      </x:c>
      <x:c r="F190" s="34" t="str">
        <x:v>Yes</x:v>
      </x:c>
      <x:c r="G190" s="35" t="n">
        <x:v>8.5</x:v>
      </x:c>
      <x:c r="H190" s="35" t="n">
        <x:v>8.5</x:v>
      </x:c>
      <x:c r="I190" s="35" t="n">
        <x:v>8.5</x:v>
      </x:c>
      <x:c r="J190" s="34" t="str">
        <x:v>No</x:v>
      </x:c>
      <x:c r="K190" s="34" t="str">
        <x:v>Not checked</x:v>
      </x:c>
      <x:c r="L190" s="34" t="str">
        <x:v>Official hotel/group</x:v>
      </x:c>
      <x:c r="M190" s="34" t="str">
        <x:v>https://www.travelodge.co.uk/hotels/267/Bournemouth-hotel</x:v>
      </x:c>
      <x:c r="N190" s="36" t="n">
        <x:v>46301</x:v>
      </x:c>
      <x:c r="O190" s="34" t="str">
        <x:v>A</x:v>
      </x:c>
      <x:c r="P190" s="34" t="str">
        <x:v>Guest 24-hour car park tariff.</x:v>
      </x:c>
    </x:row>
    <x:row r="191">
      <x:c r="A191" s="34" t="str">
        <x:v>Bournemouth</x:v>
      </x:c>
      <x:c r="B191" s="34" t="str">
        <x:v>Hermitage Hotel Bournemouth</x:v>
      </x:c>
      <x:c r="C191" s="34" t="str">
        <x:v>Yes</x:v>
      </x:c>
      <x:c r="D191" s="34" t="str">
        <x:v>On-site self</x:v>
      </x:c>
      <x:c r="E191" s="34" t="str">
        <x:v>Yes</x:v>
      </x:c>
      <x:c r="F191" s="34" t="str">
        <x:v>Yes</x:v>
      </x:c>
      <x:c r="G191" s="35" t="n">
        <x:v>0</x:v>
      </x:c>
      <x:c r="H191" s="35" t="n">
        <x:v>14</x:v>
      </x:c>
      <x:c r="I191" s="35" t="n">
        <x:v>0</x:v>
      </x:c>
      <x:c r="J191" s="34" t="str">
        <x:v>Direct bookings only</x:v>
      </x:c>
      <x:c r="K191" s="34" t="str">
        <x:v>Not checked</x:v>
      </x:c>
      <x:c r="L191" s="34" t="str">
        <x:v>Official hotel/group</x:v>
      </x:c>
      <x:c r="M191" s="34" t="str">
        <x:v>https://www.hermitage-hotel.co.uk/</x:v>
      </x:c>
      <x:c r="N191" s="36" t="n">
        <x:v>46301</x:v>
      </x:c>
      <x:c r="O191" s="34" t="str">
        <x:v>A</x:v>
      </x:c>
      <x:c r="P191" s="34" t="str">
        <x:v>Free direct booking parking; around £14/day on some third-party bookings.</x:v>
      </x:c>
    </x:row>
    <x:row r="192">
      <x:c r="A192" s="34" t="str">
        <x:v>Bournemouth</x:v>
      </x:c>
      <x:c r="B192" s="34" t="str">
        <x:v>Premier Inn Bournemouth Central</x:v>
      </x:c>
      <x:c r="C192" s="34" t="str">
        <x:v>Yes</x:v>
      </x:c>
      <x:c r="D192" s="34" t="str">
        <x:v>Nearby public/no hotel deal</x:v>
      </x:c>
      <x:c r="E192" s="34" t="str">
        <x:v>No</x:v>
      </x:c>
      <x:c r="F192" s="34" t="str">
        <x:v>Yes</x:v>
      </x:c>
      <x:c r="G192" s="35" t="n">
        <x:v>18.9</x:v>
      </x:c>
      <x:c r="H192" s="35" t="n">
        <x:v>25.4</x:v>
      </x:c>
      <x:c r="I192" s="35" t="n">
        <x:v>18.9</x:v>
      </x:c>
      <x:c r="J192" s="34" t="str">
        <x:v>No</x:v>
      </x:c>
      <x:c r="K192" s="34" t="str">
        <x:v>Not checked</x:v>
      </x:c>
      <x:c r="L192" s="34" t="str">
        <x:v>Official hotel/group</x:v>
      </x:c>
      <x:c r="M192" s="34" t="str">
        <x:v>https://www.premierinn.com/gb/en/hotels/england/dorset/bournemouth/bournemouth-central.html</x:v>
      </x:c>
      <x:c r="N192" s="36" t="n">
        <x:v>46301</x:v>
      </x:c>
      <x:c r="O192" s="34" t="str">
        <x:v>A</x:v>
      </x:c>
      <x:c r="P192" s="34" t="str">
        <x:v>No on-site parking; Pavilion seasonal tariff used. October falls into lower season.</x:v>
      </x:c>
    </x:row>
    <x:row r="193">
      <x:c r="A193" s="34" t="str">
        <x:v>Bournemouth</x:v>
      </x:c>
      <x:c r="B193" s="34" t="str">
        <x:v>Ocean Beach Hotel &amp; Spa</x:v>
      </x:c>
      <x:c r="C193" s="34" t="str">
        <x:v>Yes</x:v>
      </x:c>
      <x:c r="D193" s="34" t="str">
        <x:v>On-site self</x:v>
      </x:c>
      <x:c r="E193" s="34" t="str">
        <x:v>Yes</x:v>
      </x:c>
      <x:c r="F193" s="34" t="str">
        <x:v>No</x:v>
      </x:c>
      <x:c r="G193" s="35"/>
      <x:c r="H193" s="35"/>
      <x:c r="I193" s="35"/>
      <x:c r="J193" s="34" t="str">
        <x:v>No</x:v>
      </x:c>
      <x:c r="K193" s="34" t="str">
        <x:v>Not checked</x:v>
      </x:c>
      <x:c r="L193" s="34" t="str">
        <x:v>Official hotel/group</x:v>
      </x:c>
      <x:c r="M193" s="34" t="str">
        <x:v>https://www.oceanbeachbournemouth.co.uk/</x:v>
      </x:c>
      <x:c r="N193" s="36" t="n">
        <x:v>46301</x:v>
      </x:c>
      <x:c r="O193" s="34" t="str">
        <x:v>A</x:v>
      </x:c>
      <x:c r="P193" s="34" t="str">
        <x:v>Hotel car parking available; no reliable current standard nightly rate found.</x:v>
      </x:c>
    </x:row>
    <x:row r="194">
      <x:c r="A194" s="34" t="str">
        <x:v>Bournemouth</x:v>
      </x:c>
      <x:c r="B194" s="34" t="str">
        <x:v>Hotel Miramar</x:v>
      </x:c>
      <x:c r="C194" s="34" t="str">
        <x:v>Yes</x:v>
      </x:c>
      <x:c r="D194" s="34" t="str">
        <x:v>On-site self</x:v>
      </x:c>
      <x:c r="E194" s="34" t="str">
        <x:v>Yes</x:v>
      </x:c>
      <x:c r="F194" s="34" t="str">
        <x:v>No</x:v>
      </x:c>
      <x:c r="G194" s="35"/>
      <x:c r="H194" s="35"/>
      <x:c r="I194" s="35"/>
      <x:c r="J194" s="34" t="str">
        <x:v>No</x:v>
      </x:c>
      <x:c r="K194" s="34" t="str">
        <x:v>Not checked</x:v>
      </x:c>
      <x:c r="L194" s="34" t="str">
        <x:v>Official hotel/group</x:v>
      </x:c>
      <x:c r="M194" s="34" t="str">
        <x:v>https://www.hotelmiramar.co.uk/</x:v>
      </x:c>
      <x:c r="N194" s="36" t="n">
        <x:v>46301</x:v>
      </x:c>
      <x:c r="O194" s="34" t="str">
        <x:v>A</x:v>
      </x:c>
      <x:c r="P194" s="34" t="str">
        <x:v>Hotel parking available; standard overnight charge not clearly published.</x:v>
      </x:c>
    </x:row>
    <x:row r="195">
      <x:c r="A195" s="34" t="str">
        <x:v>Bournemouth</x:v>
      </x:c>
      <x:c r="B195" s="34" t="str">
        <x:v>Bournemouth West Cliff Hotel &amp; Spa</x:v>
      </x:c>
      <x:c r="C195" s="34" t="str">
        <x:v>Yes</x:v>
      </x:c>
      <x:c r="D195" s="34" t="str">
        <x:v>On-site self</x:v>
      </x:c>
      <x:c r="E195" s="34" t="str">
        <x:v>Yes</x:v>
      </x:c>
      <x:c r="F195" s="34" t="str">
        <x:v>Yes</x:v>
      </x:c>
      <x:c r="G195" s="35" t="n">
        <x:v>0</x:v>
      </x:c>
      <x:c r="H195" s="35" t="n">
        <x:v>10</x:v>
      </x:c>
      <x:c r="I195" s="35" t="n">
        <x:v>0</x:v>
      </x:c>
      <x:c r="J195" s="34" t="str">
        <x:v>Direct bookings only</x:v>
      </x:c>
      <x:c r="K195" s="34" t="str">
        <x:v>Not checked</x:v>
      </x:c>
      <x:c r="L195" s="34" t="str">
        <x:v>Official hotel/group</x:v>
      </x:c>
      <x:c r="M195" s="34" t="str">
        <x:v>https://www.bournemouthwestcliffhotel.co.uk/</x:v>
      </x:c>
      <x:c r="N195" s="36" t="n">
        <x:v>46301</x:v>
      </x:c>
      <x:c r="O195" s="34" t="str">
        <x:v>A</x:v>
      </x:c>
      <x:c r="P195" s="34" t="str">
        <x:v>Free direct-booking parking; £10/night otherwise advertised.</x:v>
      </x:c>
    </x:row>
    <x:row r="196">
      <x:c r="A196" s="34" t="str">
        <x:v>Bournemouth</x:v>
      </x:c>
      <x:c r="B196" s="34" t="str">
        <x:v>Holiday Inn Bournemouth</x:v>
      </x:c>
      <x:c r="C196" s="34" t="str">
        <x:v>Yes</x:v>
      </x:c>
      <x:c r="D196" s="34" t="str">
        <x:v>On-site self</x:v>
      </x:c>
      <x:c r="E196" s="34" t="str">
        <x:v>Yes</x:v>
      </x:c>
      <x:c r="F196" s="34" t="str">
        <x:v>Yes</x:v>
      </x:c>
      <x:c r="G196" s="35" t="n">
        <x:v>15.5</x:v>
      </x:c>
      <x:c r="H196" s="35" t="n">
        <x:v>15.5</x:v>
      </x:c>
      <x:c r="I196" s="35" t="n">
        <x:v>15.5</x:v>
      </x:c>
      <x:c r="J196" s="34" t="str">
        <x:v>No</x:v>
      </x:c>
      <x:c r="K196" s="34" t="str">
        <x:v>Not checked</x:v>
      </x:c>
      <x:c r="L196" s="34" t="str">
        <x:v>Official hotel/group</x:v>
      </x:c>
      <x:c r="M196" s="34" t="str">
        <x:v>https://www.ihg.com/holidayinn/hotels/gb/en/bournemouth/bohcc/hoteldetail/directions</x:v>
      </x:c>
      <x:c r="N196" s="36" t="n">
        <x:v>46301</x:v>
      </x:c>
      <x:c r="O196" s="34" t="str">
        <x:v>A</x:v>
      </x:c>
      <x:c r="P196" s="34" t="str">
        <x:v>On-site nightly parking.</x:v>
      </x:c>
    </x:row>
    <x:row r="197">
      <x:c r="A197" s="34" t="str">
        <x:v>Bournemouth</x:v>
      </x:c>
      <x:c r="B197" s="34" t="str">
        <x:v>The Trouville Bournemouth</x:v>
      </x:c>
      <x:c r="C197" s="34" t="str">
        <x:v>Yes</x:v>
      </x:c>
      <x:c r="D197" s="34" t="str">
        <x:v>On-site self</x:v>
      </x:c>
      <x:c r="E197" s="34" t="str">
        <x:v>Yes</x:v>
      </x:c>
      <x:c r="F197" s="34" t="str">
        <x:v>Yes</x:v>
      </x:c>
      <x:c r="G197" s="35" t="n">
        <x:v>0</x:v>
      </x:c>
      <x:c r="H197" s="35" t="n">
        <x:v>12</x:v>
      </x:c>
      <x:c r="I197" s="35" t="n">
        <x:v>0</x:v>
      </x:c>
      <x:c r="J197" s="34" t="str">
        <x:v>Direct bookings only</x:v>
      </x:c>
      <x:c r="K197" s="34" t="str">
        <x:v>Not checked</x:v>
      </x:c>
      <x:c r="L197" s="34" t="str">
        <x:v>Official hotel/group</x:v>
      </x:c>
      <x:c r="M197" s="34" t="str">
        <x:v>https://www.trouvillehotel.com/</x:v>
      </x:c>
      <x:c r="N197" s="36" t="n">
        <x:v>46301</x:v>
      </x:c>
      <x:c r="O197" s="34" t="str">
        <x:v>A</x:v>
      </x:c>
      <x:c r="P197" s="34" t="str">
        <x:v>Free direct-booking parking; approx. £12/day for third-party bookings.</x:v>
      </x:c>
    </x:row>
    <x:row r="198">
      <x:c r="A198" s="34" t="str">
        <x:v>Bournemouth</x:v>
      </x:c>
      <x:c r="B198" s="34" t="str">
        <x:v>Bournemouth East Cliff by Belvilla</x:v>
      </x:c>
      <x:c r="C198" s="34" t="str">
        <x:v>Yes</x:v>
      </x:c>
      <x:c r="D198" s="34" t="str">
        <x:v>On-site self</x:v>
      </x:c>
      <x:c r="E198" s="34" t="str">
        <x:v>Yes</x:v>
      </x:c>
      <x:c r="F198" s="34" t="str">
        <x:v>Yes</x:v>
      </x:c>
      <x:c r="G198" s="35" t="n">
        <x:v>20</x:v>
      </x:c>
      <x:c r="H198" s="35" t="n">
        <x:v>20</x:v>
      </x:c>
      <x:c r="I198" s="35" t="n">
        <x:v>20</x:v>
      </x:c>
      <x:c r="J198" s="34" t="str">
        <x:v>No</x:v>
      </x:c>
      <x:c r="K198" s="34" t="str">
        <x:v>Not checked</x:v>
      </x:c>
      <x:c r="L198" s="34" t="str">
        <x:v>Official hotel/group</x:v>
      </x:c>
      <x:c r="M198" s="34" t="str">
        <x:v>https://metaplatform.oyorooms.com/gb/356419/</x:v>
      </x:c>
      <x:c r="N198" s="36" t="n">
        <x:v>46301</x:v>
      </x:c>
      <x:c r="O198" s="34" t="str">
        <x:v>A</x:v>
      </x:c>
      <x:c r="P198" s="34" t="str">
        <x:v>Official OYO/Belvilla page publishes on-site parking at £20 per night.</x:v>
      </x:c>
    </x:row>
    <x:row r="199">
      <x:c r="A199" s="34" t="str">
        <x:v>Bournemouth</x:v>
      </x:c>
      <x:c r="B199" s="34" t="str">
        <x:v>Carrington House Hotel</x:v>
      </x:c>
      <x:c r="C199" s="34" t="str">
        <x:v>Yes</x:v>
      </x:c>
      <x:c r="D199" s="34" t="str">
        <x:v>On-site self</x:v>
      </x:c>
      <x:c r="E199" s="34" t="str">
        <x:v>Yes</x:v>
      </x:c>
      <x:c r="F199" s="34" t="str">
        <x:v>Yes</x:v>
      </x:c>
      <x:c r="G199" s="35" t="n">
        <x:v>0</x:v>
      </x:c>
      <x:c r="H199" s="35" t="n">
        <x:v>0</x:v>
      </x:c>
      <x:c r="I199" s="35" t="n">
        <x:v>0</x:v>
      </x:c>
      <x:c r="J199" s="34" t="str">
        <x:v>Always</x:v>
      </x:c>
      <x:c r="K199" s="34" t="str">
        <x:v>Not checked</x:v>
      </x:c>
      <x:c r="L199" s="34" t="str">
        <x:v>OTA / hotel</x:v>
      </x:c>
      <x:c r="M199" s="34" t="str">
        <x:v>https://www.carringtonhousehotel.co.uk/</x:v>
      </x:c>
      <x:c r="N199" s="36" t="n">
        <x:v>46301</x:v>
      </x:c>
      <x:c r="O199" s="34" t="str">
        <x:v>B</x:v>
      </x:c>
      <x:c r="P199" s="34" t="str">
        <x:v>Hotel parking generally advertised free; subject to availability.</x:v>
      </x:c>
    </x:row>
    <x:row r="200">
      <x:c r="A200" s="34" t="str">
        <x:v>Windermere / Lake District</x:v>
      </x:c>
      <x:c r="B200" s="34" t="str">
        <x:v>Macdonald Old England Hotel &amp; Spa</x:v>
      </x:c>
      <x:c r="C200" s="34" t="str">
        <x:v>Yes</x:v>
      </x:c>
      <x:c r="D200" s="34" t="str">
        <x:v>On-site/valet</x:v>
      </x:c>
      <x:c r="E200" s="34" t="str">
        <x:v>Yes</x:v>
      </x:c>
      <x:c r="F200" s="34" t="str">
        <x:v>No</x:v>
      </x:c>
      <x:c r="G200" s="35"/>
      <x:c r="H200" s="35"/>
      <x:c r="I200" s="35"/>
      <x:c r="J200" s="34" t="str">
        <x:v>No</x:v>
      </x:c>
      <x:c r="K200" s="34" t="str">
        <x:v>Not checked</x:v>
      </x:c>
      <x:c r="L200" s="34" t="str">
        <x:v>Official hotel/group</x:v>
      </x:c>
      <x:c r="M200" s="34" t="str">
        <x:v>https://www.macdonaldhotels.co.uk/old-england</x:v>
      </x:c>
      <x:c r="N200" s="36" t="n">
        <x:v>46301</x:v>
      </x:c>
      <x:c r="O200" s="34" t="str">
        <x:v>A</x:v>
      </x:c>
      <x:c r="P200" s="34" t="str">
        <x:v>Hotel parking/valet available; current standard resident charge not clearly published online.</x:v>
      </x:c>
    </x:row>
    <x:row r="201">
      <x:c r="A201" s="34" t="str">
        <x:v>Windermere / Lake District</x:v>
      </x:c>
      <x:c r="B201" s="34" t="str">
        <x:v>Applegarth Villa &amp; Apple Restaurant</x:v>
      </x:c>
      <x:c r="C201" s="34" t="str">
        <x:v>Yes</x:v>
      </x:c>
      <x:c r="D201" s="34" t="str">
        <x:v>On-site self</x:v>
      </x:c>
      <x:c r="E201" s="34" t="str">
        <x:v>Yes</x:v>
      </x:c>
      <x:c r="F201" s="34" t="str">
        <x:v>Yes</x:v>
      </x:c>
      <x:c r="G201" s="35" t="n">
        <x:v>0</x:v>
      </x:c>
      <x:c r="H201" s="35" t="n">
        <x:v>0</x:v>
      </x:c>
      <x:c r="I201" s="35" t="n">
        <x:v>0</x:v>
      </x:c>
      <x:c r="J201" s="34" t="str">
        <x:v>Always</x:v>
      </x:c>
      <x:c r="K201" s="34" t="str">
        <x:v>Not checked</x:v>
      </x:c>
      <x:c r="L201" s="34" t="str">
        <x:v>Official hotel/group</x:v>
      </x:c>
      <x:c r="M201" s="34" t="str">
        <x:v>https://www.applegarthvilla.co.uk/</x:v>
      </x:c>
      <x:c r="N201" s="36" t="n">
        <x:v>46301</x:v>
      </x:c>
      <x:c r="O201" s="34" t="str">
        <x:v>B</x:v>
      </x:c>
      <x:c r="P201" s="34" t="str">
        <x:v>Private guest parking included; availability limited by room allocation.</x:v>
      </x:c>
    </x:row>
    <x:row r="202">
      <x:c r="A202" s="34" t="str">
        <x:v>Windermere / Lake District</x:v>
      </x:c>
      <x:c r="B202" s="34" t="str">
        <x:v>Cedar Manor</x:v>
      </x:c>
      <x:c r="C202" s="34" t="str">
        <x:v>Yes</x:v>
      </x:c>
      <x:c r="D202" s="34" t="str">
        <x:v>On-site self</x:v>
      </x:c>
      <x:c r="E202" s="34" t="str">
        <x:v>Yes</x:v>
      </x:c>
      <x:c r="F202" s="34" t="str">
        <x:v>Yes</x:v>
      </x:c>
      <x:c r="G202" s="35" t="n">
        <x:v>0</x:v>
      </x:c>
      <x:c r="H202" s="35" t="n">
        <x:v>0</x:v>
      </x:c>
      <x:c r="I202" s="35" t="n">
        <x:v>0</x:v>
      </x:c>
      <x:c r="J202" s="34" t="str">
        <x:v>Always</x:v>
      </x:c>
      <x:c r="K202" s="34" t="str">
        <x:v>Not checked</x:v>
      </x:c>
      <x:c r="L202" s="34" t="str">
        <x:v>Official hotel/group</x:v>
      </x:c>
      <x:c r="M202" s="34" t="str">
        <x:v>https://cedarmanor.co.uk/faqs</x:v>
      </x:c>
      <x:c r="N202" s="36" t="n">
        <x:v>46301</x:v>
      </x:c>
      <x:c r="O202" s="34" t="str">
        <x:v>A</x:v>
      </x:c>
      <x:c r="P202" s="34" t="str">
        <x:v>Free on-site guest parking.</x:v>
      </x:c>
    </x:row>
    <x:row r="203">
      <x:c r="A203" s="34" t="str">
        <x:v>Windermere / Lake District</x:v>
      </x:c>
      <x:c r="B203" s="34" t="str">
        <x:v>The Belsfield Hotel</x:v>
      </x:c>
      <x:c r="C203" s="34" t="str">
        <x:v>Yes</x:v>
      </x:c>
      <x:c r="D203" s="34" t="str">
        <x:v>On-site self</x:v>
      </x:c>
      <x:c r="E203" s="34" t="str">
        <x:v>Yes</x:v>
      </x:c>
      <x:c r="F203" s="34" t="str">
        <x:v>Yes</x:v>
      </x:c>
      <x:c r="G203" s="35" t="n">
        <x:v>0</x:v>
      </x:c>
      <x:c r="H203" s="35" t="n">
        <x:v>15</x:v>
      </x:c>
      <x:c r="I203" s="35" t="n">
        <x:v>0</x:v>
      </x:c>
      <x:c r="J203" s="34" t="str">
        <x:v>Direct bookings only</x:v>
      </x:c>
      <x:c r="K203" s="34" t="str">
        <x:v>Not checked</x:v>
      </x:c>
      <x:c r="L203" s="34" t="str">
        <x:v>Official hotel/group</x:v>
      </x:c>
      <x:c r="M203" s="34" t="str">
        <x:v>https://thebelsfieldhotel.com/frequently-asked-questions/</x:v>
      </x:c>
      <x:c r="N203" s="36" t="n">
        <x:v>46301</x:v>
      </x:c>
      <x:c r="O203" s="34" t="str">
        <x:v>A</x:v>
      </x:c>
      <x:c r="P203" s="34" t="str">
        <x:v>Free when booked direct; £15/night may apply to third-party bookings.</x:v>
      </x:c>
    </x:row>
    <x:row r="204">
      <x:c r="A204" s="34" t="str">
        <x:v>Windermere / Lake District</x:v>
      </x:c>
      <x:c r="B204" s="34" t="str">
        <x:v>Windermere Manor Hotel</x:v>
      </x:c>
      <x:c r="C204" s="34" t="str">
        <x:v>Yes</x:v>
      </x:c>
      <x:c r="D204" s="34" t="str">
        <x:v>On-site self</x:v>
      </x:c>
      <x:c r="E204" s="34" t="str">
        <x:v>Yes</x:v>
      </x:c>
      <x:c r="F204" s="34" t="str">
        <x:v>Yes</x:v>
      </x:c>
      <x:c r="G204" s="35" t="n">
        <x:v>0</x:v>
      </x:c>
      <x:c r="H204" s="35" t="n">
        <x:v>0</x:v>
      </x:c>
      <x:c r="I204" s="35" t="n">
        <x:v>0</x:v>
      </x:c>
      <x:c r="J204" s="34" t="str">
        <x:v>Always</x:v>
      </x:c>
      <x:c r="K204" s="34" t="str">
        <x:v>Not checked</x:v>
      </x:c>
      <x:c r="L204" s="34" t="str">
        <x:v>Official hotel/group</x:v>
      </x:c>
      <x:c r="M204" s="34" t="str">
        <x:v>https://www.windermere-manor.com/</x:v>
      </x:c>
      <x:c r="N204" s="36" t="n">
        <x:v>46301</x:v>
      </x:c>
      <x:c r="O204" s="34" t="str">
        <x:v>A</x:v>
      </x:c>
      <x:c r="P204" s="34" t="str">
        <x:v>Free hotel parking.</x:v>
      </x:c>
    </x:row>
    <x:row r="205">
      <x:c r="A205" s="34" t="str">
        <x:v>Windermere / Lake District</x:v>
      </x:c>
      <x:c r="B205" s="34" t="str">
        <x:v>The Hideaway at Windermere</x:v>
      </x:c>
      <x:c r="C205" s="34" t="str">
        <x:v>Yes</x:v>
      </x:c>
      <x:c r="D205" s="34" t="str">
        <x:v>On-site self</x:v>
      </x:c>
      <x:c r="E205" s="34" t="str">
        <x:v>Yes</x:v>
      </x:c>
      <x:c r="F205" s="34" t="str">
        <x:v>Yes</x:v>
      </x:c>
      <x:c r="G205" s="35" t="n">
        <x:v>0</x:v>
      </x:c>
      <x:c r="H205" s="35" t="n">
        <x:v>0</x:v>
      </x:c>
      <x:c r="I205" s="35" t="n">
        <x:v>0</x:v>
      </x:c>
      <x:c r="J205" s="34" t="str">
        <x:v>Always</x:v>
      </x:c>
      <x:c r="K205" s="34" t="str">
        <x:v>Not checked</x:v>
      </x:c>
      <x:c r="L205" s="34" t="str">
        <x:v>Hotel / OTA</x:v>
      </x:c>
      <x:c r="M205" s="34" t="str">
        <x:v>https://www.thehideawayatwindermere.co.uk/</x:v>
      </x:c>
      <x:c r="N205" s="36" t="n">
        <x:v>46301</x:v>
      </x:c>
      <x:c r="O205" s="34" t="str">
        <x:v>B</x:v>
      </x:c>
      <x:c r="P205" s="34" t="str">
        <x:v>Private guest car park; sources advertise free parking.</x:v>
      </x:c>
    </x:row>
    <x:row r="206">
      <x:c r="A206" s="34" t="str">
        <x:v>Windermere / Lake District</x:v>
      </x:c>
      <x:c r="B206" s="34" t="str">
        <x:v>Cragwood Country House Hotel</x:v>
      </x:c>
      <x:c r="C206" s="34" t="str">
        <x:v>Yes</x:v>
      </x:c>
      <x:c r="D206" s="34" t="str">
        <x:v>On-site self</x:v>
      </x:c>
      <x:c r="E206" s="34" t="str">
        <x:v>Yes</x:v>
      </x:c>
      <x:c r="F206" s="34" t="str">
        <x:v>Yes</x:v>
      </x:c>
      <x:c r="G206" s="35" t="n">
        <x:v>0</x:v>
      </x:c>
      <x:c r="H206" s="35" t="n">
        <x:v>0</x:v>
      </x:c>
      <x:c r="I206" s="35" t="n">
        <x:v>0</x:v>
      </x:c>
      <x:c r="J206" s="34" t="str">
        <x:v>Always</x:v>
      </x:c>
      <x:c r="K206" s="34" t="str">
        <x:v>Not checked</x:v>
      </x:c>
      <x:c r="L206" s="34" t="str">
        <x:v>Official hotel + current OTA</x:v>
      </x:c>
      <x:c r="M206" s="34" t="str">
        <x:v>https://www.lakedistrictcountryhotels.co.uk/cragwood-hotel/contact-us/</x:v>
      </x:c>
      <x:c r="N206" s="36" t="n">
        <x:v>46301</x:v>
      </x:c>
      <x:c r="O206" s="34" t="str">
        <x:v>B</x:v>
      </x:c>
      <x:c r="P206" s="34" t="str">
        <x:v>Official hotel confirms an on-site car park; current Booking.com property information states free private on-site parking.</x:v>
      </x:c>
    </x:row>
    <x:row r="207">
      <x:c r="A207" s="34" t="str">
        <x:v>Windermere / Lake District</x:v>
      </x:c>
      <x:c r="B207" s="34" t="str">
        <x:v>Hillthwaite Hotel Windermere</x:v>
      </x:c>
      <x:c r="C207" s="34" t="str">
        <x:v>Yes</x:v>
      </x:c>
      <x:c r="D207" s="34" t="str">
        <x:v>On-site self</x:v>
      </x:c>
      <x:c r="E207" s="34" t="str">
        <x:v>Yes</x:v>
      </x:c>
      <x:c r="F207" s="34" t="str">
        <x:v>Yes</x:v>
      </x:c>
      <x:c r="G207" s="35" t="n">
        <x:v>0</x:v>
      </x:c>
      <x:c r="H207" s="35" t="n">
        <x:v>0</x:v>
      </x:c>
      <x:c r="I207" s="35" t="n">
        <x:v>0</x:v>
      </x:c>
      <x:c r="J207" s="34" t="str">
        <x:v>Always</x:v>
      </x:c>
      <x:c r="K207" s="34" t="str">
        <x:v>Not checked</x:v>
      </x:c>
      <x:c r="L207" s="34" t="str">
        <x:v>Official hotel/group</x:v>
      </x:c>
      <x:c r="M207" s="34" t="str">
        <x:v>https://www.hillthwaite.com/</x:v>
      </x:c>
      <x:c r="N207" s="36" t="n">
        <x:v>46301</x:v>
      </x:c>
      <x:c r="O207" s="34" t="str">
        <x:v>A</x:v>
      </x:c>
      <x:c r="P207" s="34" t="str">
        <x:v>Free on-site hotel parking.</x:v>
      </x:c>
    </x:row>
    <x:row r="208">
      <x:c r="A208" s="34" t="str">
        <x:v>Windermere / Lake District</x:v>
      </x:c>
      <x:c r="B208" s="34" t="str">
        <x:v>Craig Manor Hotel</x:v>
      </x:c>
      <x:c r="C208" s="34" t="str">
        <x:v>Yes</x:v>
      </x:c>
      <x:c r="D208" s="34" t="str">
        <x:v>On-site self</x:v>
      </x:c>
      <x:c r="E208" s="34" t="str">
        <x:v>Yes</x:v>
      </x:c>
      <x:c r="F208" s="34" t="str">
        <x:v>Yes</x:v>
      </x:c>
      <x:c r="G208" s="35" t="n">
        <x:v>0</x:v>
      </x:c>
      <x:c r="H208" s="35" t="n">
        <x:v>0</x:v>
      </x:c>
      <x:c r="I208" s="35" t="n">
        <x:v>0</x:v>
      </x:c>
      <x:c r="J208" s="34" t="str">
        <x:v>Always</x:v>
      </x:c>
      <x:c r="K208" s="34" t="str">
        <x:v>Not checked</x:v>
      </x:c>
      <x:c r="L208" s="34" t="str">
        <x:v>Current OTA / hotel-linked listing</x:v>
      </x:c>
      <x:c r="M208" s="34" t="str">
        <x:v>https://www.booking.com/hotel/gb/craigmanor.html</x:v>
      </x:c>
      <x:c r="N208" s="36" t="n">
        <x:v>46301</x:v>
      </x:c>
      <x:c r="O208" s="34" t="str">
        <x:v>B</x:v>
      </x:c>
      <x:c r="P208" s="34" t="str">
        <x:v>Current Booking.com property information states free private on-site parking.</x:v>
      </x:c>
    </x:row>
    <x:row r="209">
      <x:c r="A209" s="34" t="str">
        <x:v>Windermere / Lake District</x:v>
      </x:c>
      <x:c r="B209" s="34" t="str">
        <x:v>The Howbeck &amp; Retreat</x:v>
      </x:c>
      <x:c r="C209" s="34" t="str">
        <x:v>Yes</x:v>
      </x:c>
      <x:c r="D209" s="34" t="str">
        <x:v>On-site self</x:v>
      </x:c>
      <x:c r="E209" s="34" t="str">
        <x:v>Yes</x:v>
      </x:c>
      <x:c r="F209" s="34" t="str">
        <x:v>Yes</x:v>
      </x:c>
      <x:c r="G209" s="35" t="n">
        <x:v>0</x:v>
      </x:c>
      <x:c r="H209" s="35" t="n">
        <x:v>0</x:v>
      </x:c>
      <x:c r="I209" s="35" t="n">
        <x:v>0</x:v>
      </x:c>
      <x:c r="J209" s="34" t="str">
        <x:v>Always</x:v>
      </x:c>
      <x:c r="K209" s="34" t="str">
        <x:v>Not checked</x:v>
      </x:c>
      <x:c r="L209" s="34" t="str">
        <x:v>Official hotel/group</x:v>
      </x:c>
      <x:c r="M209" s="34" t="str">
        <x:v>https://www.howbeck.co.uk/</x:v>
      </x:c>
      <x:c r="N209" s="36" t="n">
        <x:v>46301</x:v>
      </x:c>
      <x:c r="O209" s="34" t="str">
        <x:v>A</x:v>
      </x:c>
      <x:c r="P209" s="34" t="str">
        <x:v>Free private parking.</x:v>
      </x:c>
    </x:row>
    <x:row r="210">
      <x:c r="A210" s="34" t="str">
        <x:v>Windermere / Lake District</x:v>
      </x:c>
      <x:c r="B210" s="34" t="str">
        <x:v>Jerichos</x:v>
      </x:c>
      <x:c r="C210" s="34" t="str">
        <x:v>Yes</x:v>
      </x:c>
      <x:c r="D210" s="34" t="str">
        <x:v>On-site self</x:v>
      </x:c>
      <x:c r="E210" s="34" t="str">
        <x:v>Yes</x:v>
      </x:c>
      <x:c r="F210" s="34" t="str">
        <x:v>Yes</x:v>
      </x:c>
      <x:c r="G210" s="35" t="n">
        <x:v>0</x:v>
      </x:c>
      <x:c r="H210" s="35" t="n">
        <x:v>0</x:v>
      </x:c>
      <x:c r="I210" s="35" t="n">
        <x:v>0</x:v>
      </x:c>
      <x:c r="J210" s="34" t="str">
        <x:v>Always</x:v>
      </x:c>
      <x:c r="K210" s="34" t="str">
        <x:v>Not checked</x:v>
      </x:c>
      <x:c r="L210" s="34" t="str">
        <x:v>Official hotel/group</x:v>
      </x:c>
      <x:c r="M210" s="34" t="str">
        <x:v>https://www.jerichos.co.uk/rooms/</x:v>
      </x:c>
      <x:c r="N210" s="36" t="n">
        <x:v>46301</x:v>
      </x:c>
      <x:c r="O210" s="34" t="str">
        <x:v>A</x:v>
      </x:c>
      <x:c r="P210" s="34" t="str">
        <x:v>Each room has a dedicated free parking space.</x:v>
      </x:c>
    </x:row>
    <x:row r="211">
      <x:c r="A211" s="34" t="str">
        <x:v>Windermere / Lake District</x:v>
      </x:c>
      <x:c r="B211" s="34" t="str">
        <x:v>Kotel Windermere</x:v>
      </x:c>
      <x:c r="C211" s="34" t="str">
        <x:v>Yes</x:v>
      </x:c>
      <x:c r="D211" s="34" t="str">
        <x:v>On-site self</x:v>
      </x:c>
      <x:c r="E211" s="34" t="str">
        <x:v>Yes</x:v>
      </x:c>
      <x:c r="F211" s="34" t="str">
        <x:v>No</x:v>
      </x:c>
      <x:c r="G211" s="35"/>
      <x:c r="H211" s="35"/>
      <x:c r="I211" s="35"/>
      <x:c r="J211" s="34" t="str">
        <x:v>No</x:v>
      </x:c>
      <x:c r="K211" s="34" t="str">
        <x:v>Not checked</x:v>
      </x:c>
      <x:c r="L211" s="34" t="str">
        <x:v>Official hotel/group</x:v>
      </x:c>
      <x:c r="M211" s="34" t="str">
        <x:v>https://www.kotelwindermere.com/</x:v>
      </x:c>
      <x:c r="N211" s="36" t="n">
        <x:v>46301</x:v>
      </x:c>
      <x:c r="O211" s="34" t="str">
        <x:v>A</x:v>
      </x:c>
      <x:c r="P211" s="34" t="str">
        <x:v>Guest parking first come first served; no current parking charge stated.</x:v>
      </x:c>
    </x:row>
    <x:row r="212">
      <x:c r="A212" s="34" t="str">
        <x:v>Windermere / Lake District</x:v>
      </x:c>
      <x:c r="B212" s="34" t="str">
        <x:v>Merewood Country House Hotel</x:v>
      </x:c>
      <x:c r="C212" s="34" t="str">
        <x:v>Yes</x:v>
      </x:c>
      <x:c r="D212" s="34" t="str">
        <x:v>On-site self</x:v>
      </x:c>
      <x:c r="E212" s="34" t="str">
        <x:v>Yes</x:v>
      </x:c>
      <x:c r="F212" s="34" t="str">
        <x:v>Yes</x:v>
      </x:c>
      <x:c r="G212" s="35" t="n">
        <x:v>0</x:v>
      </x:c>
      <x:c r="H212" s="35" t="n">
        <x:v>0</x:v>
      </x:c>
      <x:c r="I212" s="35" t="n">
        <x:v>0</x:v>
      </x:c>
      <x:c r="J212" s="34" t="str">
        <x:v>Always</x:v>
      </x:c>
      <x:c r="K212" s="34" t="str">
        <x:v>Not checked</x:v>
      </x:c>
      <x:c r="L212" s="34" t="str">
        <x:v>OTA / accessibility report</x:v>
      </x:c>
      <x:c r="M212" s="34" t="str">
        <x:v>https://www.booking.com/hotel/gb/merewood-country-house.html</x:v>
      </x:c>
      <x:c r="N212" s="36" t="n">
        <x:v>46301</x:v>
      </x:c>
      <x:c r="O212" s="34" t="str">
        <x:v>B</x:v>
      </x:c>
      <x:c r="P212" s="34" t="str">
        <x:v>Free on-site parking.</x:v>
      </x:c>
    </x:row>
    <x:row r="213">
      <x:c r="A213" s="34" t="str">
        <x:v>Windermere / Lake District</x:v>
      </x:c>
      <x:c r="B213" s="34" t="str">
        <x:v>Beaumont House</x:v>
      </x:c>
      <x:c r="C213" s="34" t="str">
        <x:v>Yes</x:v>
      </x:c>
      <x:c r="D213" s="34" t="str">
        <x:v>On-site self</x:v>
      </x:c>
      <x:c r="E213" s="34" t="str">
        <x:v>Yes</x:v>
      </x:c>
      <x:c r="F213" s="34" t="str">
        <x:v>Yes</x:v>
      </x:c>
      <x:c r="G213" s="35" t="n">
        <x:v>0</x:v>
      </x:c>
      <x:c r="H213" s="35" t="n">
        <x:v>0</x:v>
      </x:c>
      <x:c r="I213" s="35" t="n">
        <x:v>0</x:v>
      </x:c>
      <x:c r="J213" s="34" t="str">
        <x:v>Always</x:v>
      </x:c>
      <x:c r="K213" s="34" t="str">
        <x:v>Not checked</x:v>
      </x:c>
      <x:c r="L213" s="34" t="str">
        <x:v>Hotel / OTA</x:v>
      </x:c>
      <x:c r="M213" s="34" t="str">
        <x:v>https://www.beaumonthousewindermere.co.uk/</x:v>
      </x:c>
      <x:c r="N213" s="36" t="n">
        <x:v>46301</x:v>
      </x:c>
      <x:c r="O213" s="34" t="str">
        <x:v>B</x:v>
      </x:c>
      <x:c r="P213" s="34" t="str">
        <x:v>Guest car park available and generally advertised free.</x:v>
      </x:c>
    </x:row>
    <x:row r="214">
      <x:c r="A214" s="34" t="str">
        <x:v>Windermere / Lake District</x:v>
      </x:c>
      <x:c r="B214" s="34" t="str">
        <x:v>The Penn - Windermere</x:v>
      </x:c>
      <x:c r="C214" s="34" t="str">
        <x:v>Yes</x:v>
      </x:c>
      <x:c r="D214" s="34" t="str">
        <x:v>On-site self</x:v>
      </x:c>
      <x:c r="E214" s="34" t="str">
        <x:v>Yes</x:v>
      </x:c>
      <x:c r="F214" s="34" t="str">
        <x:v>No</x:v>
      </x:c>
      <x:c r="G214" s="35"/>
      <x:c r="H214" s="35"/>
      <x:c r="I214" s="35"/>
      <x:c r="J214" s="34" t="str">
        <x:v>No</x:v>
      </x:c>
      <x:c r="K214" s="34" t="str">
        <x:v>Not checked</x:v>
      </x:c>
      <x:c r="L214" s="34" t="str">
        <x:v>Official hotel/group</x:v>
      </x:c>
      <x:c r="M214" s="34" t="str">
        <x:v>https://www.thepenn.co.uk/</x:v>
      </x:c>
      <x:c r="N214" s="36" t="n">
        <x:v>46301</x:v>
      </x:c>
      <x:c r="O214" s="34" t="str">
        <x:v>A</x:v>
      </x:c>
      <x:c r="P214" s="34" t="str">
        <x:v>Limited on-site parking; no dependable current nightly fee published.</x:v>
      </x:c>
    </x:row>
    <x:row r="215">
      <x:c r="A215" s="34" t="str">
        <x:v>Edinburgh</x:v>
      </x:c>
      <x:c r="B215" s="34" t="str">
        <x:v>Premier Inn Edinburgh City Centre (Princes Street)</x:v>
      </x:c>
      <x:c r="C215" s="34" t="str">
        <x:v>Yes</x:v>
      </x:c>
      <x:c r="D215" s="34" t="str">
        <x:v>Hotel-discounted off-site</x:v>
      </x:c>
      <x:c r="E215" s="34" t="str">
        <x:v>No</x:v>
      </x:c>
      <x:c r="F215" s="34" t="str">
        <x:v>Yes</x:v>
      </x:c>
      <x:c r="G215" s="35" t="n">
        <x:v>18</x:v>
      </x:c>
      <x:c r="H215" s="35" t="n">
        <x:v>18</x:v>
      </x:c>
      <x:c r="I215" s="35" t="n">
        <x:v>18</x:v>
      </x:c>
      <x:c r="J215" s="34" t="str">
        <x:v>No</x:v>
      </x:c>
      <x:c r="K215" s="34" t="str">
        <x:v>Not checked</x:v>
      </x:c>
      <x:c r="L215" s="34" t="str">
        <x:v>Official hotel/group</x:v>
      </x:c>
      <x:c r="M215" s="34" t="str">
        <x:v>https://www.premierinn.com/gb/en/hotels/scotland/edinburgh/edinburgh-city-centre-princes-street.html</x:v>
      </x:c>
      <x:c r="N215" s="36" t="n">
        <x:v>46301</x:v>
      </x:c>
      <x:c r="O215" s="34" t="str">
        <x:v>A</x:v>
      </x:c>
      <x:c r="P215" s="34" t="str">
        <x:v>NCP Castle Terrace; hotel states 50% discount from £36 standard 24h rate.</x:v>
      </x:c>
    </x:row>
    <x:row r="216">
      <x:c r="A216" s="34" t="str">
        <x:v>Edinburgh</x:v>
      </x:c>
      <x:c r="B216" s="34" t="str">
        <x:v>Point A Hotel Edinburgh, St Andrew Square</x:v>
      </x:c>
      <x:c r="C216" s="34" t="str">
        <x:v>No</x:v>
      </x:c>
      <x:c r="D216" s="34" t="str">
        <x:v>No hotel parking</x:v>
      </x:c>
      <x:c r="E216" s="34" t="str">
        <x:v>No</x:v>
      </x:c>
      <x:c r="F216" s="34" t="str">
        <x:v>No</x:v>
      </x:c>
      <x:c r="G216" s="35"/>
      <x:c r="H216" s="35"/>
      <x:c r="I216" s="35"/>
      <x:c r="J216" s="34" t="str">
        <x:v>No</x:v>
      </x:c>
      <x:c r="K216" s="34" t="str">
        <x:v>Not checked</x:v>
      </x:c>
      <x:c r="L216" s="34" t="str">
        <x:v>OTA / hotel</x:v>
      </x:c>
      <x:c r="M216" s="34" t="str">
        <x:v>https://www.pointahotels.com/our-hotels/edinburgh-st-andrew-square/</x:v>
      </x:c>
      <x:c r="N216" s="36" t="n">
        <x:v>46301</x:v>
      </x:c>
      <x:c r="O216" s="34" t="str">
        <x:v>B</x:v>
      </x:c>
      <x:c r="P216" s="34" t="str">
        <x:v>No hotel parking.</x:v>
      </x:c>
    </x:row>
    <x:row r="217">
      <x:c r="A217" s="34" t="str">
        <x:v>Edinburgh</x:v>
      </x:c>
      <x:c r="B217" s="34" t="str">
        <x:v>Point A Hotel Edinburgh, Haymarket</x:v>
      </x:c>
      <x:c r="C217" s="34" t="str">
        <x:v>Yes</x:v>
      </x:c>
      <x:c r="D217" s="34" t="str">
        <x:v>Nearby public/no hotel deal</x:v>
      </x:c>
      <x:c r="E217" s="34" t="str">
        <x:v>No</x:v>
      </x:c>
      <x:c r="F217" s="34" t="str">
        <x:v>No</x:v>
      </x:c>
      <x:c r="G217" s="35"/>
      <x:c r="H217" s="35"/>
      <x:c r="I217" s="35"/>
      <x:c r="J217" s="34" t="str">
        <x:v>No</x:v>
      </x:c>
      <x:c r="K217" s="34" t="str">
        <x:v>Not checked</x:v>
      </x:c>
      <x:c r="L217" s="34" t="str">
        <x:v>Official hotel/group</x:v>
      </x:c>
      <x:c r="M217" s="34" t="str">
        <x:v>https://www.pointahotels.com/our-hotels/edinburgh-haymarket/</x:v>
      </x:c>
      <x:c r="N217" s="36" t="n">
        <x:v>46301</x:v>
      </x:c>
      <x:c r="O217" s="34" t="str">
        <x:v>A</x:v>
      </x:c>
      <x:c r="P217" s="34" t="str">
        <x:v>No on-site parking; Q-Park/NCP nearby.</x:v>
      </x:c>
    </x:row>
    <x:row r="218">
      <x:c r="A218" s="34" t="str">
        <x:v>Edinburgh</x:v>
      </x:c>
      <x:c r="B218" s="34" t="str">
        <x:v>Edinburgh House Hotel</x:v>
      </x:c>
      <x:c r="C218" s="34" t="str">
        <x:v>No</x:v>
      </x:c>
      <x:c r="D218" s="34" t="str">
        <x:v>No hotel parking</x:v>
      </x:c>
      <x:c r="E218" s="34" t="str">
        <x:v>No</x:v>
      </x:c>
      <x:c r="F218" s="34" t="str">
        <x:v>No</x:v>
      </x:c>
      <x:c r="G218" s="35"/>
      <x:c r="H218" s="35"/>
      <x:c r="I218" s="35"/>
      <x:c r="J218" s="34" t="str">
        <x:v>No</x:v>
      </x:c>
      <x:c r="K218" s="34" t="str">
        <x:v>Not checked</x:v>
      </x:c>
      <x:c r="L218" s="34" t="str">
        <x:v>Google Hotels / OTA</x:v>
      </x:c>
      <x:c r="M218" s="34" t="str">
        <x:v>https://edinburghhousehotel.com/</x:v>
      </x:c>
      <x:c r="N218" s="36" t="n">
        <x:v>46301</x:v>
      </x:c>
      <x:c r="O218" s="34" t="str">
        <x:v>B</x:v>
      </x:c>
      <x:c r="P218" s="34" t="str">
        <x:v>No hotel parking listed.</x:v>
      </x:c>
    </x:row>
    <x:row r="219">
      <x:c r="A219" s="34" t="str">
        <x:v>Edinburgh</x:v>
      </x:c>
      <x:c r="B219" s="34" t="str">
        <x:v>House of Gods Hotel</x:v>
      </x:c>
      <x:c r="C219" s="34" t="str">
        <x:v>Yes</x:v>
      </x:c>
      <x:c r="D219" s="34" t="str">
        <x:v>Nearby public/no hotel deal</x:v>
      </x:c>
      <x:c r="E219" s="34" t="str">
        <x:v>No</x:v>
      </x:c>
      <x:c r="F219" s="34" t="str">
        <x:v>No</x:v>
      </x:c>
      <x:c r="G219" s="35"/>
      <x:c r="H219" s="35"/>
      <x:c r="I219" s="35"/>
      <x:c r="J219" s="34" t="str">
        <x:v>No</x:v>
      </x:c>
      <x:c r="K219" s="34" t="str">
        <x:v>Not checked</x:v>
      </x:c>
      <x:c r="L219" s="34" t="str">
        <x:v>Official hotel/group</x:v>
      </x:c>
      <x:c r="M219" s="34" t="str">
        <x:v>https://houseofgodshotel.com/edinburgh/</x:v>
      </x:c>
      <x:c r="N219" s="36" t="n">
        <x:v>46301</x:v>
      </x:c>
      <x:c r="O219" s="34" t="str">
        <x:v>A</x:v>
      </x:c>
      <x:c r="P219" s="34" t="str">
        <x:v>No clearly published hotel resident parking tariff; city-centre public parking required.</x:v>
      </x:c>
    </x:row>
    <x:row r="220">
      <x:c r="A220" s="34" t="str">
        <x:v>Edinburgh</x:v>
      </x:c>
      <x:c r="B220" s="34" t="str">
        <x:v>Holiday Inn Edinburgh by IHG</x:v>
      </x:c>
      <x:c r="C220" s="34" t="str">
        <x:v>Yes</x:v>
      </x:c>
      <x:c r="D220" s="34" t="str">
        <x:v>On-site self</x:v>
      </x:c>
      <x:c r="E220" s="34" t="str">
        <x:v>Yes</x:v>
      </x:c>
      <x:c r="F220" s="34" t="str">
        <x:v>Yes</x:v>
      </x:c>
      <x:c r="G220" s="35" t="n">
        <x:v>0</x:v>
      </x:c>
      <x:c r="H220" s="35" t="n">
        <x:v>0</x:v>
      </x:c>
      <x:c r="I220" s="35" t="n">
        <x:v>0</x:v>
      </x:c>
      <x:c r="J220" s="34" t="str">
        <x:v>Always</x:v>
      </x:c>
      <x:c r="K220" s="34" t="str">
        <x:v>Not checked</x:v>
      </x:c>
      <x:c r="L220" s="34" t="str">
        <x:v>Official hotel/group</x:v>
      </x:c>
      <x:c r="M220" s="34" t="str">
        <x:v>https://www.ihg.com/holidayinn/hotels/gb/en/edinburgh/edbct/hoteldetail/directions</x:v>
      </x:c>
      <x:c r="N220" s="36" t="n">
        <x:v>46301</x:v>
      </x:c>
      <x:c r="O220" s="34" t="str">
        <x:v>A</x:v>
      </x:c>
      <x:c r="P220" s="34" t="str">
        <x:v>Complimentary hotel parking for residents.</x:v>
      </x:c>
    </x:row>
    <x:row r="221">
      <x:c r="A221" s="34" t="str">
        <x:v>Edinburgh</x:v>
      </x:c>
      <x:c r="B221" s="34" t="str">
        <x:v>YOTEL Edinburgh</x:v>
      </x:c>
      <x:c r="C221" s="34" t="str">
        <x:v>Yes</x:v>
      </x:c>
      <x:c r="D221" s="34" t="str">
        <x:v>Hotel-discounted off-site</x:v>
      </x:c>
      <x:c r="E221" s="34" t="str">
        <x:v>No</x:v>
      </x:c>
      <x:c r="F221" s="34" t="str">
        <x:v>No</x:v>
      </x:c>
      <x:c r="G221" s="35"/>
      <x:c r="H221" s="35"/>
      <x:c r="I221" s="35"/>
      <x:c r="J221" s="34" t="str">
        <x:v>No</x:v>
      </x:c>
      <x:c r="K221" s="34" t="str">
        <x:v>Not checked</x:v>
      </x:c>
      <x:c r="L221" s="34" t="str">
        <x:v>Official hotel/group</x:v>
      </x:c>
      <x:c r="M221" s="34" t="str">
        <x:v>https://www.yotel.com/en/hotels/yotel-edinburgh</x:v>
      </x:c>
      <x:c r="N221" s="36" t="n">
        <x:v>46301</x:v>
      </x:c>
      <x:c r="O221" s="34" t="str">
        <x:v>A</x:v>
      </x:c>
      <x:c r="P221" s="34" t="str">
        <x:v>NCP Castle Terrace discount/voucher; final rate not consistently published.</x:v>
      </x:c>
    </x:row>
    <x:row r="222">
      <x:c r="A222" s="34" t="str">
        <x:v>Edinburgh</x:v>
      </x:c>
      <x:c r="B222" s="34" t="str">
        <x:v>Premier Inn Edinburgh City Centre (York Place/St James Quarter)</x:v>
      </x:c>
      <x:c r="C222" s="34" t="str">
        <x:v>Yes</x:v>
      </x:c>
      <x:c r="D222" s="34" t="str">
        <x:v>Hotel-discounted off-site</x:v>
      </x:c>
      <x:c r="E222" s="34" t="str">
        <x:v>No</x:v>
      </x:c>
      <x:c r="F222" s="34" t="str">
        <x:v>No</x:v>
      </x:c>
      <x:c r="G222" s="35"/>
      <x:c r="H222" s="35"/>
      <x:c r="I222" s="35"/>
      <x:c r="J222" s="34" t="str">
        <x:v>No</x:v>
      </x:c>
      <x:c r="K222" s="34" t="str">
        <x:v>Not checked</x:v>
      </x:c>
      <x:c r="L222" s="34" t="str">
        <x:v>Official hotel/group</x:v>
      </x:c>
      <x:c r="M222" s="34" t="str">
        <x:v>https://www.premierinn.com/gb/en/hotels/scotland/edinburgh/edinburgh-city-centre-york-place-st-james-quarter.html</x:v>
      </x:c>
      <x:c r="N222" s="36" t="n">
        <x:v>46301</x:v>
      </x:c>
      <x:c r="O222" s="34" t="str">
        <x:v>A</x:v>
      </x:c>
      <x:c r="P222" s="34" t="str">
        <x:v>Q-Park OMNI discount code; final 24h price varies.</x:v>
      </x:c>
    </x:row>
    <x:row r="223">
      <x:c r="A223" s="34" t="str">
        <x:v>Edinburgh</x:v>
      </x:c>
      <x:c r="B223" s="34" t="str">
        <x:v>hub by Premier Inn Edinburgh Haymarket</x:v>
      </x:c>
      <x:c r="C223" s="34" t="str">
        <x:v>Yes</x:v>
      </x:c>
      <x:c r="D223" s="34" t="str">
        <x:v>Nearby public/no hotel deal</x:v>
      </x:c>
      <x:c r="E223" s="34" t="str">
        <x:v>No</x:v>
      </x:c>
      <x:c r="F223" s="34" t="str">
        <x:v>No</x:v>
      </x:c>
      <x:c r="G223" s="35"/>
      <x:c r="H223" s="35"/>
      <x:c r="I223" s="35"/>
      <x:c r="J223" s="34" t="str">
        <x:v>No</x:v>
      </x:c>
      <x:c r="K223" s="34" t="str">
        <x:v>Not checked</x:v>
      </x:c>
      <x:c r="L223" s="34" t="str">
        <x:v>Official hotel/group</x:v>
      </x:c>
      <x:c r="M223" s="34" t="str">
        <x:v>https://www.premierinn.com/gb/en/hotels/scotland/edinburgh/edinburgh-city-centre-haymarket.html</x:v>
      </x:c>
      <x:c r="N223" s="36" t="n">
        <x:v>46301</x:v>
      </x:c>
      <x:c r="O223" s="34" t="str">
        <x:v>A</x:v>
      </x:c>
      <x:c r="P223" s="34" t="str">
        <x:v>No hotel car park; nearby public options.</x:v>
      </x:c>
    </x:row>
    <x:row r="224">
      <x:c r="A224" s="34" t="str">
        <x:v>Edinburgh</x:v>
      </x:c>
      <x:c r="B224" s="34" t="str">
        <x:v>Innkeeper's Collection Edinburgh, Corstorphine</x:v>
      </x:c>
      <x:c r="C224" s="34" t="str">
        <x:v>Yes</x:v>
      </x:c>
      <x:c r="D224" s="34" t="str">
        <x:v>On-site self</x:v>
      </x:c>
      <x:c r="E224" s="34" t="str">
        <x:v>Yes</x:v>
      </x:c>
      <x:c r="F224" s="34" t="str">
        <x:v>Yes</x:v>
      </x:c>
      <x:c r="G224" s="35" t="n">
        <x:v>0</x:v>
      </x:c>
      <x:c r="H224" s="35" t="n">
        <x:v>0</x:v>
      </x:c>
      <x:c r="I224" s="35" t="n">
        <x:v>0</x:v>
      </x:c>
      <x:c r="J224" s="34" t="str">
        <x:v>Always</x:v>
      </x:c>
      <x:c r="K224" s="34" t="str">
        <x:v>Not checked</x:v>
      </x:c>
      <x:c r="L224" s="34" t="str">
        <x:v>Hotel / Google Hotels</x:v>
      </x:c>
      <x:c r="M224" s="34" t="str">
        <x:v>https://www.innkeeperscollection.co.uk/hotels/edinburgh-corstorphine</x:v>
      </x:c>
      <x:c r="N224" s="36" t="n">
        <x:v>46301</x:v>
      </x:c>
      <x:c r="O224" s="34" t="str">
        <x:v>B</x:v>
      </x:c>
      <x:c r="P224" s="34" t="str">
        <x:v>Parking available at inn; generally free for resident guests.</x:v>
      </x:c>
    </x:row>
    <x:row r="225">
      <x:c r="A225" s="34" t="str">
        <x:v>Edinburgh</x:v>
      </x:c>
      <x:c r="B225" s="34" t="str">
        <x:v>The Balmoral</x:v>
      </x:c>
      <x:c r="C225" s="34" t="str">
        <x:v>Yes</x:v>
      </x:c>
      <x:c r="D225" s="34" t="str">
        <x:v>Valet</x:v>
      </x:c>
      <x:c r="E225" s="34" t="str">
        <x:v>No</x:v>
      </x:c>
      <x:c r="F225" s="34" t="str">
        <x:v>Yes</x:v>
      </x:c>
      <x:c r="G225" s="35" t="n">
        <x:v>40</x:v>
      </x:c>
      <x:c r="H225" s="35" t="n">
        <x:v>40</x:v>
      </x:c>
      <x:c r="I225" s="35" t="n">
        <x:v>40</x:v>
      </x:c>
      <x:c r="J225" s="34" t="str">
        <x:v>No</x:v>
      </x:c>
      <x:c r="K225" s="34" t="str">
        <x:v>Not checked</x:v>
      </x:c>
      <x:c r="L225" s="34" t="str">
        <x:v>Official hotel/group</x:v>
      </x:c>
      <x:c r="M225" s="34" t="str">
        <x:v>https://www.roccofortehotels.com/hotels-and-resorts/the-balmoral-hotel/hotel-information/</x:v>
      </x:c>
      <x:c r="N225" s="36" t="n">
        <x:v>46301</x:v>
      </x:c>
      <x:c r="O225" s="34" t="str">
        <x:v>A</x:v>
      </x:c>
      <x:c r="P225" s="34" t="str">
        <x:v>Guaranteed hotel valet parking £40/night.</x:v>
      </x:c>
    </x:row>
    <x:row r="226">
      <x:c r="A226" s="34" t="str">
        <x:v>Edinburgh</x:v>
      </x:c>
      <x:c r="B226" s="34" t="str">
        <x:v>Apex Grassmarket Hotel</x:v>
      </x:c>
      <x:c r="C226" s="34" t="str">
        <x:v>Yes</x:v>
      </x:c>
      <x:c r="D226" s="34" t="str">
        <x:v>On-site self</x:v>
      </x:c>
      <x:c r="E226" s="34" t="str">
        <x:v>Yes</x:v>
      </x:c>
      <x:c r="F226" s="34" t="str">
        <x:v>No</x:v>
      </x:c>
      <x:c r="G226" s="35"/>
      <x:c r="H226" s="35"/>
      <x:c r="I226" s="35"/>
      <x:c r="J226" s="34" t="str">
        <x:v>No</x:v>
      </x:c>
      <x:c r="K226" s="34" t="str">
        <x:v>Not checked</x:v>
      </x:c>
      <x:c r="L226" s="34" t="str">
        <x:v>Hotel / older representative rate</x:v>
      </x:c>
      <x:c r="M226" s="34" t="str">
        <x:v>https://www.apexhotels.co.uk/destinations/edinburgh/apex-grassmarket-hotel/</x:v>
      </x:c>
      <x:c r="N226" s="36" t="n">
        <x:v>46301</x:v>
      </x:c>
      <x:c r="O226" s="34" t="str">
        <x:v>B</x:v>
      </x:c>
      <x:c r="P226" s="34" t="str">
        <x:v>Small hotel car park first come first served; current fixed rate not exposed. Older representative answers quoted £12/night.</x:v>
      </x:c>
    </x:row>
    <x:row r="227">
      <x:c r="A227" s="34" t="str">
        <x:v>Edinburgh</x:v>
      </x:c>
      <x:c r="B227" s="34" t="str">
        <x:v>Virgin Hotels Edinburgh</x:v>
      </x:c>
      <x:c r="C227" s="34" t="str">
        <x:v>Yes</x:v>
      </x:c>
      <x:c r="D227" s="34" t="str">
        <x:v>Valet</x:v>
      </x:c>
      <x:c r="E227" s="34" t="str">
        <x:v>No</x:v>
      </x:c>
      <x:c r="F227" s="34" t="str">
        <x:v>Yes</x:v>
      </x:c>
      <x:c r="G227" s="35" t="n">
        <x:v>45</x:v>
      </x:c>
      <x:c r="H227" s="35" t="n">
        <x:v>45</x:v>
      </x:c>
      <x:c r="I227" s="35" t="n">
        <x:v>45</x:v>
      </x:c>
      <x:c r="J227" s="34" t="str">
        <x:v>No</x:v>
      </x:c>
      <x:c r="K227" s="34" t="str">
        <x:v>Not checked</x:v>
      </x:c>
      <x:c r="L227" s="34" t="str">
        <x:v>Official hotel/group</x:v>
      </x:c>
      <x:c r="M227" s="34" t="str">
        <x:v>https://virginhotels.com/edinburgh/</x:v>
      </x:c>
      <x:c r="N227" s="36" t="n">
        <x:v>46301</x:v>
      </x:c>
      <x:c r="O227" s="34" t="str">
        <x:v>A</x:v>
      </x:c>
      <x:c r="P227" s="34" t="str">
        <x:v>Valet parking.</x:v>
      </x:c>
    </x:row>
    <x:row r="228">
      <x:c r="A228" s="34" t="str">
        <x:v>Edinburgh</x:v>
      </x:c>
      <x:c r="B228" s="34" t="str">
        <x:v>Radisson Blu Hotel Edinburgh City Centre</x:v>
      </x:c>
      <x:c r="C228" s="34" t="str">
        <x:v>Yes</x:v>
      </x:c>
      <x:c r="D228" s="34" t="str">
        <x:v>On-site self</x:v>
      </x:c>
      <x:c r="E228" s="34" t="str">
        <x:v>Yes</x:v>
      </x:c>
      <x:c r="F228" s="34" t="str">
        <x:v>Yes</x:v>
      </x:c>
      <x:c r="G228" s="35" t="n">
        <x:v>20</x:v>
      </x:c>
      <x:c r="H228" s="35" t="n">
        <x:v>20</x:v>
      </x:c>
      <x:c r="I228" s="35" t="n">
        <x:v>20</x:v>
      </x:c>
      <x:c r="J228" s="34" t="str">
        <x:v>No</x:v>
      </x:c>
      <x:c r="K228" s="34" t="str">
        <x:v>Not checked</x:v>
      </x:c>
      <x:c r="L228" s="34" t="str">
        <x:v>Official hotel/group</x:v>
      </x:c>
      <x:c r="M228" s="34" t="str">
        <x:v>https://www.radissonhotels.com/en-us/hotels/radisson-blu-edinburgh-city-centre</x:v>
      </x:c>
      <x:c r="N228" s="36" t="n">
        <x:v>46301</x:v>
      </x:c>
      <x:c r="O228" s="34" t="str">
        <x:v>A</x:v>
      </x:c>
      <x:c r="P228" s="34" t="str">
        <x:v>Resident on-site parking.</x:v>
      </x:c>
    </x:row>
    <x:row r="229">
      <x:c r="A229" s="34" t="str">
        <x:v>Edinburgh</x:v>
      </x:c>
      <x:c r="B229" s="34" t="str">
        <x:v>Hotel Indigo Edinburgh - Princes Street</x:v>
      </x:c>
      <x:c r="C229" s="34" t="str">
        <x:v>Yes</x:v>
      </x:c>
      <x:c r="D229" s="34" t="str">
        <x:v>Hotel-discounted off-site</x:v>
      </x:c>
      <x:c r="E229" s="34" t="str">
        <x:v>No</x:v>
      </x:c>
      <x:c r="F229" s="34" t="str">
        <x:v>No</x:v>
      </x:c>
      <x:c r="G229" s="35"/>
      <x:c r="H229" s="35"/>
      <x:c r="I229" s="35"/>
      <x:c r="J229" s="34" t="str">
        <x:v>No</x:v>
      </x:c>
      <x:c r="K229" s="34" t="str">
        <x:v>Not checked</x:v>
      </x:c>
      <x:c r="L229" s="34" t="str">
        <x:v>Official hotel/group</x:v>
      </x:c>
      <x:c r="M229" s="34" t="str">
        <x:v>https://www.ihg.com/hotelindigo/hotels/gb/en/edinburgh/edipg/hoteldetail/directions</x:v>
      </x:c>
      <x:c r="N229" s="36" t="n">
        <x:v>46301</x:v>
      </x:c>
      <x:c r="O229" s="34" t="str">
        <x:v>A</x:v>
      </x:c>
      <x:c r="P229" s="34" t="str">
        <x:v>Q-Park OMNI nearby; no fixed hotel resident price public.</x:v>
      </x:c>
    </x:row>
    <x:row r="230">
      <x:c r="A230" s="34" t="str">
        <x:v>Glasgow</x:v>
      </x:c>
      <x:c r="B230" s="34" t="str">
        <x:v>Sherbrooke Castle Hotel Glasgow</x:v>
      </x:c>
      <x:c r="C230" s="34" t="str">
        <x:v>Yes</x:v>
      </x:c>
      <x:c r="D230" s="34" t="str">
        <x:v>On-site self</x:v>
      </x:c>
      <x:c r="E230" s="34" t="str">
        <x:v>Yes</x:v>
      </x:c>
      <x:c r="F230" s="34" t="str">
        <x:v>Yes</x:v>
      </x:c>
      <x:c r="G230" s="35" t="n">
        <x:v>0</x:v>
      </x:c>
      <x:c r="H230" s="35" t="n">
        <x:v>0</x:v>
      </x:c>
      <x:c r="I230" s="35" t="n">
        <x:v>0</x:v>
      </x:c>
      <x:c r="J230" s="34" t="str">
        <x:v>Always</x:v>
      </x:c>
      <x:c r="K230" s="34" t="str">
        <x:v>Not checked</x:v>
      </x:c>
      <x:c r="L230" s="34" t="str">
        <x:v>Official hotel/group</x:v>
      </x:c>
      <x:c r="M230" s="34" t="str">
        <x:v>https://sherbrookecastlehotel.com/faq/</x:v>
      </x:c>
      <x:c r="N230" s="36" t="n">
        <x:v>46301</x:v>
      </x:c>
      <x:c r="O230" s="34" t="str">
        <x:v>A</x:v>
      </x:c>
      <x:c r="P230" s="34" t="str">
        <x:v>Free private on-site parking.</x:v>
      </x:c>
    </x:row>
    <x:row r="231">
      <x:c r="A231" s="34" t="str">
        <x:v>Glasgow</x:v>
      </x:c>
      <x:c r="B231" s="34" t="str">
        <x:v>voco Grand Central Glasgow</x:v>
      </x:c>
      <x:c r="C231" s="34" t="str">
        <x:v>Yes</x:v>
      </x:c>
      <x:c r="D231" s="34" t="str">
        <x:v>Hotel-discounted off-site</x:v>
      </x:c>
      <x:c r="E231" s="34" t="str">
        <x:v>No</x:v>
      </x:c>
      <x:c r="F231" s="34" t="str">
        <x:v>Yes</x:v>
      </x:c>
      <x:c r="G231" s="35" t="n">
        <x:v>16</x:v>
      </x:c>
      <x:c r="H231" s="35" t="n">
        <x:v>16</x:v>
      </x:c>
      <x:c r="I231" s="35" t="n">
        <x:v>16</x:v>
      </x:c>
      <x:c r="J231" s="34" t="str">
        <x:v>No</x:v>
      </x:c>
      <x:c r="K231" s="34" t="str">
        <x:v>Not checked</x:v>
      </x:c>
      <x:c r="L231" s="34" t="str">
        <x:v>Official hotel/group</x:v>
      </x:c>
      <x:c r="M231" s="34" t="str">
        <x:v>https://www.ihg.com/voco/hotels/gb/en/glasgow/glagc/hoteldetail/directions</x:v>
      </x:c>
      <x:c r="N231" s="36" t="n">
        <x:v>46301</x:v>
      </x:c>
      <x:c r="O231" s="34" t="str">
        <x:v>A</x:v>
      </x:c>
      <x:c r="P231" s="34" t="str">
        <x:v>NCP hotel guest 24h rate.</x:v>
      </x:c>
    </x:row>
    <x:row r="232">
      <x:c r="A232" s="34" t="str">
        <x:v>Glasgow</x:v>
      </x:c>
      <x:c r="B232" s="34" t="str">
        <x:v>Hilton Garden Inn Glasgow City Centre</x:v>
      </x:c>
      <x:c r="C232" s="34" t="str">
        <x:v>Yes</x:v>
      </x:c>
      <x:c r="D232" s="34" t="str">
        <x:v>On-site self</x:v>
      </x:c>
      <x:c r="E232" s="34" t="str">
        <x:v>Yes</x:v>
      </x:c>
      <x:c r="F232" s="34" t="str">
        <x:v>Yes</x:v>
      </x:c>
      <x:c r="G232" s="35" t="n">
        <x:v>12</x:v>
      </x:c>
      <x:c r="H232" s="35" t="n">
        <x:v>12</x:v>
      </x:c>
      <x:c r="I232" s="35" t="n">
        <x:v>12</x:v>
      </x:c>
      <x:c r="J232" s="34" t="str">
        <x:v>No</x:v>
      </x:c>
      <x:c r="K232" s="34" t="str">
        <x:v>Not checked</x:v>
      </x:c>
      <x:c r="L232" s="34" t="str">
        <x:v>Official hotel/group</x:v>
      </x:c>
      <x:c r="M232" s="34" t="str">
        <x:v>https://www.hilton.com/en/hotels/glagsgi-hilton-garden-inn-glasgow-city-centre/hotel-info/</x:v>
      </x:c>
      <x:c r="N232" s="36" t="n">
        <x:v>46301</x:v>
      </x:c>
      <x:c r="O232" s="34" t="str">
        <x:v>A</x:v>
      </x:c>
      <x:c r="P232" s="34" t="str">
        <x:v>On-site parking.</x:v>
      </x:c>
    </x:row>
    <x:row r="233">
      <x:c r="A233" s="34" t="str">
        <x:v>Glasgow</x:v>
      </x:c>
      <x:c r="B233" s="34" t="str">
        <x:v>The Z Hotel Glasgow</x:v>
      </x:c>
      <x:c r="C233" s="34" t="str">
        <x:v>Yes</x:v>
      </x:c>
      <x:c r="D233" s="34" t="str">
        <x:v>Hotel-discounted off-site</x:v>
      </x:c>
      <x:c r="E233" s="34" t="str">
        <x:v>No</x:v>
      </x:c>
      <x:c r="F233" s="34" t="str">
        <x:v>No</x:v>
      </x:c>
      <x:c r="G233" s="35"/>
      <x:c r="H233" s="35"/>
      <x:c r="I233" s="35"/>
      <x:c r="J233" s="34" t="str">
        <x:v>No</x:v>
      </x:c>
      <x:c r="K233" s="34" t="str">
        <x:v>Not checked</x:v>
      </x:c>
      <x:c r="L233" s="34" t="str">
        <x:v>Hotel / older hotel representative</x:v>
      </x:c>
      <x:c r="M233" s="34" t="str">
        <x:v>https://www.thezhotels.com/hotels/glasgow/</x:v>
      </x:c>
      <x:c r="N233" s="36" t="n">
        <x:v>46301</x:v>
      </x:c>
      <x:c r="O233" s="34" t="str">
        <x:v>B</x:v>
      </x:c>
      <x:c r="P233" s="34" t="str">
        <x:v>No own car park; NCP George Street discount. Older representative rate £11/24h is not treated as current.</x:v>
      </x:c>
    </x:row>
    <x:row r="234">
      <x:c r="A234" s="34" t="str">
        <x:v>Glasgow</x:v>
      </x:c>
      <x:c r="B234" s="34" t="str">
        <x:v>DoubleTree by Hilton Glasgow Central</x:v>
      </x:c>
      <x:c r="C234" s="34" t="str">
        <x:v>Yes</x:v>
      </x:c>
      <x:c r="D234" s="34" t="str">
        <x:v>On-site self</x:v>
      </x:c>
      <x:c r="E234" s="34" t="str">
        <x:v>Yes</x:v>
      </x:c>
      <x:c r="F234" s="34" t="str">
        <x:v>Yes</x:v>
      </x:c>
      <x:c r="G234" s="35" t="n">
        <x:v>18</x:v>
      </x:c>
      <x:c r="H234" s="35" t="n">
        <x:v>18</x:v>
      </x:c>
      <x:c r="I234" s="35" t="n">
        <x:v>18</x:v>
      </x:c>
      <x:c r="J234" s="34" t="str">
        <x:v>No</x:v>
      </x:c>
      <x:c r="K234" s="34" t="str">
        <x:v>Not checked</x:v>
      </x:c>
      <x:c r="L234" s="34" t="str">
        <x:v>Official hotel/group</x:v>
      </x:c>
      <x:c r="M234" s="34" t="str">
        <x:v>https://www.hilton.com/en/hotels/glagwdi-doubletree-glasgow-central/hotel-info/</x:v>
      </x:c>
      <x:c r="N234" s="36" t="n">
        <x:v>46301</x:v>
      </x:c>
      <x:c r="O234" s="34" t="str">
        <x:v>A</x:v>
      </x:c>
      <x:c r="P234" s="34" t="str">
        <x:v>On-site self parking.</x:v>
      </x:c>
    </x:row>
    <x:row r="235">
      <x:c r="A235" s="34" t="str">
        <x:v>Glasgow</x:v>
      </x:c>
      <x:c r="B235" s="34" t="str">
        <x:v>AC Hotel Glasgow</x:v>
      </x:c>
      <x:c r="C235" s="34" t="str">
        <x:v>Yes</x:v>
      </x:c>
      <x:c r="D235" s="34" t="str">
        <x:v>Nearby public/no hotel deal</x:v>
      </x:c>
      <x:c r="E235" s="34" t="str">
        <x:v>No</x:v>
      </x:c>
      <x:c r="F235" s="34" t="str">
        <x:v>No</x:v>
      </x:c>
      <x:c r="G235" s="35"/>
      <x:c r="H235" s="35"/>
      <x:c r="I235" s="35"/>
      <x:c r="J235" s="34" t="str">
        <x:v>No</x:v>
      </x:c>
      <x:c r="K235" s="34" t="str">
        <x:v>Not checked</x:v>
      </x:c>
      <x:c r="L235" s="34" t="str">
        <x:v>Official hotel/group</x:v>
      </x:c>
      <x:c r="M235" s="34" t="str">
        <x:v>https://www.marriott.com/en-us/hotels/glara-ac-hotel-glasgow/overview/</x:v>
      </x:c>
      <x:c r="N235" s="36" t="n">
        <x:v>46301</x:v>
      </x:c>
      <x:c r="O235" s="34" t="str">
        <x:v>A</x:v>
      </x:c>
      <x:c r="P235" s="34" t="str">
        <x:v>No hotel parking; NCP George Street nearby.</x:v>
      </x:c>
    </x:row>
    <x:row r="236">
      <x:c r="A236" s="34" t="str">
        <x:v>Glasgow</x:v>
      </x:c>
      <x:c r="B236" s="34" t="str">
        <x:v>Glasgow Marriott Hotel</x:v>
      </x:c>
      <x:c r="C236" s="34" t="str">
        <x:v>Yes</x:v>
      </x:c>
      <x:c r="D236" s="34" t="str">
        <x:v>On-site self</x:v>
      </x:c>
      <x:c r="E236" s="34" t="str">
        <x:v>Yes</x:v>
      </x:c>
      <x:c r="F236" s="34" t="str">
        <x:v>Yes</x:v>
      </x:c>
      <x:c r="G236" s="35" t="n">
        <x:v>12</x:v>
      </x:c>
      <x:c r="H236" s="35" t="n">
        <x:v>12</x:v>
      </x:c>
      <x:c r="I236" s="35" t="n">
        <x:v>12</x:v>
      </x:c>
      <x:c r="J236" s="34" t="str">
        <x:v>No</x:v>
      </x:c>
      <x:c r="K236" s="34" t="str">
        <x:v>Not checked</x:v>
      </x:c>
      <x:c r="L236" s="34" t="str">
        <x:v>Official hotel/group</x:v>
      </x:c>
      <x:c r="M236" s="34" t="str">
        <x:v>https://www.marriott.com/en-us/hotels/gladt-glasgow-marriott-hotel/overview/</x:v>
      </x:c>
      <x:c r="N236" s="36" t="n">
        <x:v>46301</x:v>
      </x:c>
      <x:c r="O236" s="34" t="str">
        <x:v>A</x:v>
      </x:c>
      <x:c r="P236" s="34" t="str">
        <x:v>On-site daily parking.</x:v>
      </x:c>
    </x:row>
    <x:row r="237">
      <x:c r="A237" s="34" t="str">
        <x:v>Glasgow</x:v>
      </x:c>
      <x:c r="B237" s="34" t="str">
        <x:v>Hilton Glasgow</x:v>
      </x:c>
      <x:c r="C237" s="34" t="str">
        <x:v>Yes</x:v>
      </x:c>
      <x:c r="D237" s="34" t="str">
        <x:v>On-site self</x:v>
      </x:c>
      <x:c r="E237" s="34" t="str">
        <x:v>Yes</x:v>
      </x:c>
      <x:c r="F237" s="34" t="str">
        <x:v>Yes</x:v>
      </x:c>
      <x:c r="G237" s="35" t="n">
        <x:v>16.5</x:v>
      </x:c>
      <x:c r="H237" s="35" t="n">
        <x:v>16.5</x:v>
      </x:c>
      <x:c r="I237" s="35" t="n">
        <x:v>16.5</x:v>
      </x:c>
      <x:c r="J237" s="34" t="str">
        <x:v>No</x:v>
      </x:c>
      <x:c r="K237" s="34" t="str">
        <x:v>Not checked</x:v>
      </x:c>
      <x:c r="L237" s="34" t="str">
        <x:v>Official hotel/group</x:v>
      </x:c>
      <x:c r="M237" s="34" t="str">
        <x:v>https://www.hilton.com/en/hotels/glahitw-hilton-glasgow/hotel-info/</x:v>
      </x:c>
      <x:c r="N237" s="36" t="n">
        <x:v>46301</x:v>
      </x:c>
      <x:c r="O237" s="34" t="str">
        <x:v>A</x:v>
      </x:c>
      <x:c r="P237" s="34" t="str">
        <x:v>On-site daily parking.</x:v>
      </x:c>
    </x:row>
    <x:row r="238">
      <x:c r="A238" s="34" t="str">
        <x:v>Glasgow</x:v>
      </x:c>
      <x:c r="B238" s="34" t="str">
        <x:v>Clayton Hotel Glasgow</x:v>
      </x:c>
      <x:c r="C238" s="34" t="str">
        <x:v>Yes</x:v>
      </x:c>
      <x:c r="D238" s="34" t="str">
        <x:v>Hotel-discounted off-site</x:v>
      </x:c>
      <x:c r="E238" s="34" t="str">
        <x:v>No</x:v>
      </x:c>
      <x:c r="F238" s="34" t="str">
        <x:v>No</x:v>
      </x:c>
      <x:c r="G238" s="35"/>
      <x:c r="H238" s="35"/>
      <x:c r="I238" s="35"/>
      <x:c r="J238" s="34" t="str">
        <x:v>No</x:v>
      </x:c>
      <x:c r="K238" s="34" t="str">
        <x:v>Not checked</x:v>
      </x:c>
      <x:c r="L238" s="34" t="str">
        <x:v>Official hotel/group</x:v>
      </x:c>
      <x:c r="M238" s="34" t="str">
        <x:v>https://www.claytonhotels.com/glasgow-city/</x:v>
      </x:c>
      <x:c r="N238" s="36" t="n">
        <x:v>46301</x:v>
      </x:c>
      <x:c r="O238" s="34" t="str">
        <x:v>A</x:v>
      </x:c>
      <x:c r="P238" s="34" t="str">
        <x:v>Q-Park discount advertised; final 24h charge varies.</x:v>
      </x:c>
    </x:row>
    <x:row r="239">
      <x:c r="A239" s="34" t="str">
        <x:v>Glasgow</x:v>
      </x:c>
      <x:c r="B239" s="34" t="str">
        <x:v>Kimpton Blythswood Square Hotel &amp; Spa</x:v>
      </x:c>
      <x:c r="C239" s="34" t="str">
        <x:v>Yes</x:v>
      </x:c>
      <x:c r="D239" s="34" t="str">
        <x:v>Valet/off-site</x:v>
      </x:c>
      <x:c r="E239" s="34" t="str">
        <x:v>No</x:v>
      </x:c>
      <x:c r="F239" s="34" t="str">
        <x:v>Yes</x:v>
      </x:c>
      <x:c r="G239" s="35" t="n">
        <x:v>45</x:v>
      </x:c>
      <x:c r="H239" s="35" t="n">
        <x:v>45</x:v>
      </x:c>
      <x:c r="I239" s="35" t="n">
        <x:v>45</x:v>
      </x:c>
      <x:c r="J239" s="34" t="str">
        <x:v>No</x:v>
      </x:c>
      <x:c r="K239" s="34" t="str">
        <x:v>Not checked</x:v>
      </x:c>
      <x:c r="L239" s="34" t="str">
        <x:v>Official hotel/group</x:v>
      </x:c>
      <x:c r="M239" s="34" t="str">
        <x:v>https://www.kimptonblythswoodsquare.com/faq/</x:v>
      </x:c>
      <x:c r="N239" s="36" t="n">
        <x:v>46301</x:v>
      </x:c>
      <x:c r="O239" s="34" t="str">
        <x:v>A</x:v>
      </x:c>
      <x:c r="P239" s="34" t="str">
        <x:v>Valet £45/24h; Q-Park self-parking discount also offered.</x:v>
      </x:c>
    </x:row>
    <x:row r="240">
      <x:c r="A240" s="34" t="str">
        <x:v>Glasgow</x:v>
      </x:c>
      <x:c r="B240" s="34" t="str">
        <x:v>Radisson Blu Hotel, Glasgow</x:v>
      </x:c>
      <x:c r="C240" s="34" t="str">
        <x:v>No</x:v>
      </x:c>
      <x:c r="D240" s="34" t="str">
        <x:v>No hotel parking</x:v>
      </x:c>
      <x:c r="E240" s="34" t="str">
        <x:v>No</x:v>
      </x:c>
      <x:c r="F240" s="34" t="str">
        <x:v>No</x:v>
      </x:c>
      <x:c r="G240" s="35"/>
      <x:c r="H240" s="35"/>
      <x:c r="I240" s="35"/>
      <x:c r="J240" s="34" t="str">
        <x:v>No</x:v>
      </x:c>
      <x:c r="K240" s="34" t="str">
        <x:v>Not checked</x:v>
      </x:c>
      <x:c r="L240" s="34" t="str">
        <x:v>Official hotel/group</x:v>
      </x:c>
      <x:c r="M240" s="34" t="str">
        <x:v>https://www.radissonhotels.com/en-us/hotels/radisson-blu-glasgow</x:v>
      </x:c>
      <x:c r="N240" s="36" t="n">
        <x:v>46301</x:v>
      </x:c>
      <x:c r="O240" s="34" t="str">
        <x:v>A</x:v>
      </x:c>
      <x:c r="P240" s="34" t="str">
        <x:v>Hotel lists parking unavailable.</x:v>
      </x:c>
    </x:row>
    <x:row r="241">
      <x:c r="A241" s="34" t="str">
        <x:v>Glasgow</x:v>
      </x:c>
      <x:c r="B241" s="34" t="str">
        <x:v>Hotel Indigo Glasgow</x:v>
      </x:c>
      <x:c r="C241" s="34" t="str">
        <x:v>Yes</x:v>
      </x:c>
      <x:c r="D241" s="34" t="str">
        <x:v>Hotel-discounted off-site</x:v>
      </x:c>
      <x:c r="E241" s="34" t="str">
        <x:v>No</x:v>
      </x:c>
      <x:c r="F241" s="34" t="str">
        <x:v>No</x:v>
      </x:c>
      <x:c r="G241" s="35"/>
      <x:c r="H241" s="35"/>
      <x:c r="I241" s="35"/>
      <x:c r="J241" s="34" t="str">
        <x:v>No</x:v>
      </x:c>
      <x:c r="K241" s="34" t="str">
        <x:v>Not checked</x:v>
      </x:c>
      <x:c r="L241" s="34" t="str">
        <x:v>Official hotel/group</x:v>
      </x:c>
      <x:c r="M241" s="34" t="str">
        <x:v>https://www.ihg.com/hotelindigo/hotels/gb/en/glasgow/glagin/hoteldetail/directions</x:v>
      </x:c>
      <x:c r="N241" s="36" t="n">
        <x:v>46301</x:v>
      </x:c>
      <x:c r="O241" s="34" t="str">
        <x:v>A</x:v>
      </x:c>
      <x:c r="P241" s="34" t="str">
        <x:v>Q-Park nearby with hotel discount; final rate not fixed.</x:v>
      </x:c>
    </x:row>
    <x:row r="242">
      <x:c r="A242" s="34" t="str">
        <x:v>Glasgow</x:v>
      </x:c>
      <x:c r="B242" s="34" t="str">
        <x:v>Native Glasgow</x:v>
      </x:c>
      <x:c r="C242" s="34" t="str">
        <x:v>Yes</x:v>
      </x:c>
      <x:c r="D242" s="34" t="str">
        <x:v>Nearby public/no hotel deal</x:v>
      </x:c>
      <x:c r="E242" s="34" t="str">
        <x:v>No</x:v>
      </x:c>
      <x:c r="F242" s="34" t="str">
        <x:v>No</x:v>
      </x:c>
      <x:c r="G242" s="35"/>
      <x:c r="H242" s="35"/>
      <x:c r="I242" s="35"/>
      <x:c r="J242" s="34" t="str">
        <x:v>No</x:v>
      </x:c>
      <x:c r="K242" s="34" t="str">
        <x:v>Not checked</x:v>
      </x:c>
      <x:c r="L242" s="34" t="str">
        <x:v>Official hotel/group</x:v>
      </x:c>
      <x:c r="M242" s="34" t="str">
        <x:v>https://nativeplaces.com/property/native-glasgow/</x:v>
      </x:c>
      <x:c r="N242" s="36" t="n">
        <x:v>46301</x:v>
      </x:c>
      <x:c r="O242" s="34" t="str">
        <x:v>A</x:v>
      </x:c>
      <x:c r="P242" s="34" t="str">
        <x:v>No dependable hotel-specific overnight parking rate found; city-centre public parking.</x:v>
      </x:c>
    </x:row>
    <x:row r="243">
      <x:c r="A243" s="34" t="str">
        <x:v>Glasgow</x:v>
      </x:c>
      <x:c r="B243" s="34" t="str">
        <x:v>House of Gods - Glasgow</x:v>
      </x:c>
      <x:c r="C243" s="34" t="str">
        <x:v>Yes</x:v>
      </x:c>
      <x:c r="D243" s="34" t="str">
        <x:v>Nearby public/no hotel deal</x:v>
      </x:c>
      <x:c r="E243" s="34" t="str">
        <x:v>No</x:v>
      </x:c>
      <x:c r="F243" s="34" t="str">
        <x:v>No</x:v>
      </x:c>
      <x:c r="G243" s="35"/>
      <x:c r="H243" s="35"/>
      <x:c r="I243" s="35"/>
      <x:c r="J243" s="34" t="str">
        <x:v>No</x:v>
      </x:c>
      <x:c r="K243" s="34" t="str">
        <x:v>Not checked</x:v>
      </x:c>
      <x:c r="L243" s="34" t="str">
        <x:v>Official hotel/group</x:v>
      </x:c>
      <x:c r="M243" s="34" t="str">
        <x:v>https://houseofgodshotel.com/glasgow/</x:v>
      </x:c>
      <x:c r="N243" s="36" t="n">
        <x:v>46301</x:v>
      </x:c>
      <x:c r="O243" s="34" t="str">
        <x:v>A</x:v>
      </x:c>
      <x:c r="P243" s="34" t="str">
        <x:v>No clearly published hotel parking tariff; city-centre public parking.</x:v>
      </x:c>
    </x:row>
    <x:row r="244">
      <x:c r="A244" s="34" t="str">
        <x:v>Glasgow</x:v>
      </x:c>
      <x:c r="B244" s="34" t="str">
        <x:v>Dakota Hotel Glasgow</x:v>
      </x:c>
      <x:c r="C244" s="34" t="str">
        <x:v>Yes</x:v>
      </x:c>
      <x:c r="D244" s="34" t="str">
        <x:v>On-site/adjacent self</x:v>
      </x:c>
      <x:c r="E244" s="34" t="str">
        <x:v>Yes</x:v>
      </x:c>
      <x:c r="F244" s="34" t="str">
        <x:v>Yes</x:v>
      </x:c>
      <x:c r="G244" s="35" t="n">
        <x:v>12</x:v>
      </x:c>
      <x:c r="H244" s="35" t="n">
        <x:v>30</x:v>
      </x:c>
      <x:c r="I244" s="35" t="n">
        <x:v>30</x:v>
      </x:c>
      <x:c r="J244" s="34" t="str">
        <x:v>No</x:v>
      </x:c>
      <x:c r="K244" s="34" t="str">
        <x:v>Not checked</x:v>
      </x:c>
      <x:c r="L244" s="34" t="str">
        <x:v>Official hotel/group</x:v>
      </x:c>
      <x:c r="M244" s="34" t="str">
        <x:v>https://dakotahotels.co.uk/glasgow/</x:v>
      </x:c>
      <x:c r="N244" s="36" t="n">
        <x:v>46301</x:v>
      </x:c>
      <x:c r="O244" s="34" t="str">
        <x:v>A</x:v>
      </x:c>
      <x:c r="P244" s="34" t="str">
        <x:v>Limited adjacent hotel parking £30/day; validated off-site option around £12.</x:v>
      </x:c>
    </x:row>
    <x:row r="245">
      <x:c r="A245" s="34" t="str">
        <x:v>Inverness</x:v>
      </x:c>
      <x:c r="B245" s="34" t="str">
        <x:v>Royal Highland Hotel</x:v>
      </x:c>
      <x:c r="C245" s="34" t="str">
        <x:v>Yes</x:v>
      </x:c>
      <x:c r="D245" s="34" t="str">
        <x:v>On-site self</x:v>
      </x:c>
      <x:c r="E245" s="34" t="str">
        <x:v>Yes</x:v>
      </x:c>
      <x:c r="F245" s="34" t="str">
        <x:v>Yes</x:v>
      </x:c>
      <x:c r="G245" s="35" t="n">
        <x:v>0</x:v>
      </x:c>
      <x:c r="H245" s="35" t="n">
        <x:v>0</x:v>
      </x:c>
      <x:c r="I245" s="35" t="n">
        <x:v>0</x:v>
      </x:c>
      <x:c r="J245" s="34" t="str">
        <x:v>Always</x:v>
      </x:c>
      <x:c r="K245" s="34" t="str">
        <x:v>Not checked</x:v>
      </x:c>
      <x:c r="L245" s="34" t="str">
        <x:v>Hotel / OTA</x:v>
      </x:c>
      <x:c r="M245" s="34" t="str">
        <x:v>https://www.royalhighlandhotel.co.uk/</x:v>
      </x:c>
      <x:c r="N245" s="36" t="n">
        <x:v>46301</x:v>
      </x:c>
      <x:c r="O245" s="34" t="str">
        <x:v>B</x:v>
      </x:c>
      <x:c r="P245" s="34" t="str">
        <x:v>Only about 8 free hotel spaces; very limited. Nearby multi-storey alternative.</x:v>
      </x:c>
    </x:row>
    <x:row r="246">
      <x:c r="A246" s="34" t="str">
        <x:v>Inverness</x:v>
      </x:c>
      <x:c r="B246" s="34" t="str">
        <x:v>Mercure Inverness Hotel</x:v>
      </x:c>
      <x:c r="C246" s="34" t="str">
        <x:v>Yes</x:v>
      </x:c>
      <x:c r="D246" s="34" t="str">
        <x:v>On-site self</x:v>
      </x:c>
      <x:c r="E246" s="34" t="str">
        <x:v>Yes</x:v>
      </x:c>
      <x:c r="F246" s="34" t="str">
        <x:v>Yes</x:v>
      </x:c>
      <x:c r="G246" s="35" t="n">
        <x:v>15</x:v>
      </x:c>
      <x:c r="H246" s="35" t="n">
        <x:v>15</x:v>
      </x:c>
      <x:c r="I246" s="35" t="n">
        <x:v>15</x:v>
      </x:c>
      <x:c r="J246" s="34" t="str">
        <x:v>No</x:v>
      </x:c>
      <x:c r="K246" s="34" t="str">
        <x:v>Not checked</x:v>
      </x:c>
      <x:c r="L246" s="34" t="str">
        <x:v>Official hotel/group</x:v>
      </x:c>
      <x:c r="M246" s="34" t="str">
        <x:v>https://www.mercureinverness.co.uk/contact-us/</x:v>
      </x:c>
      <x:c r="N246" s="36" t="n">
        <x:v>46301</x:v>
      </x:c>
      <x:c r="O246" s="34" t="str">
        <x:v>A</x:v>
      </x:c>
      <x:c r="P246" s="34" t="str">
        <x:v>Rear hotel car park, subject to availability.</x:v>
      </x:c>
    </x:row>
    <x:row r="247">
      <x:c r="A247" s="34" t="str">
        <x:v>Inverness</x:v>
      </x:c>
      <x:c r="B247" s="34" t="str">
        <x:v>B&amp;B Hotel Inverness</x:v>
      </x:c>
      <x:c r="C247" s="34" t="str">
        <x:v>Yes</x:v>
      </x:c>
      <x:c r="D247" s="34" t="str">
        <x:v>Nearby public/no hotel deal</x:v>
      </x:c>
      <x:c r="E247" s="34" t="str">
        <x:v>No</x:v>
      </x:c>
      <x:c r="F247" s="34" t="str">
        <x:v>No</x:v>
      </x:c>
      <x:c r="G247" s="35"/>
      <x:c r="H247" s="35"/>
      <x:c r="I247" s="35"/>
      <x:c r="J247" s="34" t="str">
        <x:v>No</x:v>
      </x:c>
      <x:c r="K247" s="34" t="str">
        <x:v>Not checked</x:v>
      </x:c>
      <x:c r="L247" s="34" t="str">
        <x:v>Official hotel/group</x:v>
      </x:c>
      <x:c r="M247" s="34" t="str">
        <x:v>https://www.hotel-bb.com/en/hotel/inverness</x:v>
      </x:c>
      <x:c r="N247" s="36" t="n">
        <x:v>46301</x:v>
      </x:c>
      <x:c r="O247" s="34" t="str">
        <x:v>A</x:v>
      </x:c>
      <x:c r="P247" s="34" t="str">
        <x:v>No reliable current hotel-resident parking tariff found; central public parking used.</x:v>
      </x:c>
    </x:row>
    <x:row r="248">
      <x:c r="A248" s="34" t="str">
        <x:v>Inverness</x:v>
      </x:c>
      <x:c r="B248" s="34" t="str">
        <x:v>Inverness Palace Hotel &amp; Spa, WorldHotels Distinctive</x:v>
      </x:c>
      <x:c r="C248" s="34" t="str">
        <x:v>Yes</x:v>
      </x:c>
      <x:c r="D248" s="34" t="str">
        <x:v>On-site self</x:v>
      </x:c>
      <x:c r="E248" s="34" t="str">
        <x:v>Yes</x:v>
      </x:c>
      <x:c r="F248" s="34" t="str">
        <x:v>Yes</x:v>
      </x:c>
      <x:c r="G248" s="35" t="n">
        <x:v>0</x:v>
      </x:c>
      <x:c r="H248" s="35" t="n">
        <x:v>10</x:v>
      </x:c>
      <x:c r="I248" s="35" t="n">
        <x:v>0</x:v>
      </x:c>
      <x:c r="J248" s="34" t="str">
        <x:v>Always</x:v>
      </x:c>
      <x:c r="K248" s="34" t="str">
        <x:v>Not checked</x:v>
      </x:c>
      <x:c r="L248" s="34" t="str">
        <x:v>Official hotel/group</x:v>
      </x:c>
      <x:c r="M248" s="34" t="str">
        <x:v>https://www.invernesspalacehotel.co.uk/</x:v>
      </x:c>
      <x:c r="N248" s="36" t="n">
        <x:v>46301</x:v>
      </x:c>
      <x:c r="O248" s="34" t="str">
        <x:v>A</x:v>
      </x:c>
      <x:c r="P248" s="34" t="str">
        <x:v>22 free hotel spaces; valet fallback around £10/stay.</x:v>
      </x:c>
    </x:row>
    <x:row r="249">
      <x:c r="A249" s="34" t="str">
        <x:v>Inverness</x:v>
      </x:c>
      <x:c r="B249" s="34" t="str">
        <x:v>Ness Walk Hotel</x:v>
      </x:c>
      <x:c r="C249" s="34" t="str">
        <x:v>Yes</x:v>
      </x:c>
      <x:c r="D249" s="34" t="str">
        <x:v>On-site self</x:v>
      </x:c>
      <x:c r="E249" s="34" t="str">
        <x:v>Yes</x:v>
      </x:c>
      <x:c r="F249" s="34" t="str">
        <x:v>Yes</x:v>
      </x:c>
      <x:c r="G249" s="35" t="n">
        <x:v>20</x:v>
      </x:c>
      <x:c r="H249" s="35" t="n">
        <x:v>20</x:v>
      </x:c>
      <x:c r="I249" s="35" t="n">
        <x:v>20</x:v>
      </x:c>
      <x:c r="J249" s="34" t="str">
        <x:v>No</x:v>
      </x:c>
      <x:c r="K249" s="34" t="str">
        <x:v>Not checked</x:v>
      </x:c>
      <x:c r="L249" s="34" t="str">
        <x:v>Official hotel/group</x:v>
      </x:c>
      <x:c r="M249" s="34" t="str">
        <x:v>https://www.nesswalk.com/</x:v>
      </x:c>
      <x:c r="N249" s="36" t="n">
        <x:v>46301</x:v>
      </x:c>
      <x:c r="O249" s="34" t="str">
        <x:v>A</x:v>
      </x:c>
      <x:c r="P249" s="34" t="str">
        <x:v>Resident parking.</x:v>
      </x:c>
    </x:row>
    <x:row r="250">
      <x:c r="A250" s="34" t="str">
        <x:v>Inverness</x:v>
      </x:c>
      <x:c r="B250" s="34" t="str">
        <x:v>Kingsmills Hotel</x:v>
      </x:c>
      <x:c r="C250" s="34" t="str">
        <x:v>Yes</x:v>
      </x:c>
      <x:c r="D250" s="34" t="str">
        <x:v>On-site self</x:v>
      </x:c>
      <x:c r="E250" s="34" t="str">
        <x:v>Yes</x:v>
      </x:c>
      <x:c r="F250" s="34" t="str">
        <x:v>Yes</x:v>
      </x:c>
      <x:c r="G250" s="35" t="n">
        <x:v>0</x:v>
      </x:c>
      <x:c r="H250" s="35" t="n">
        <x:v>0</x:v>
      </x:c>
      <x:c r="I250" s="35" t="n">
        <x:v>0</x:v>
      </x:c>
      <x:c r="J250" s="34" t="str">
        <x:v>Always</x:v>
      </x:c>
      <x:c r="K250" s="34" t="str">
        <x:v>Not checked</x:v>
      </x:c>
      <x:c r="L250" s="34" t="str">
        <x:v>Official hotel/group</x:v>
      </x:c>
      <x:c r="M250" s="34" t="str">
        <x:v>https://www.kingsmillshotel.com/</x:v>
      </x:c>
      <x:c r="N250" s="36" t="n">
        <x:v>46301</x:v>
      </x:c>
      <x:c r="O250" s="34" t="str">
        <x:v>A</x:v>
      </x:c>
      <x:c r="P250" s="34" t="str">
        <x:v>Free on-site parking.</x:v>
      </x:c>
    </x:row>
    <x:row r="251">
      <x:c r="A251" s="34" t="str">
        <x:v>Inverness</x:v>
      </x:c>
      <x:c r="B251" s="34" t="str">
        <x:v>Premier Inn Inverness Centre River Ness</x:v>
      </x:c>
      <x:c r="C251" s="34" t="str">
        <x:v>Yes</x:v>
      </x:c>
      <x:c r="D251" s="34" t="str">
        <x:v>Hotel guest car park</x:v>
      </x:c>
      <x:c r="E251" s="34" t="str">
        <x:v>Unclear</x:v>
      </x:c>
      <x:c r="F251" s="34" t="str">
        <x:v>Yes</x:v>
      </x:c>
      <x:c r="G251" s="35" t="n">
        <x:v>15.4</x:v>
      </x:c>
      <x:c r="H251" s="35" t="n">
        <x:v>15.4</x:v>
      </x:c>
      <x:c r="I251" s="35" t="n">
        <x:v>15.4</x:v>
      </x:c>
      <x:c r="J251" s="34" t="str">
        <x:v>No</x:v>
      </x:c>
      <x:c r="K251" s="34" t="str">
        <x:v>Not checked</x:v>
      </x:c>
      <x:c r="L251" s="34" t="str">
        <x:v>Official hotel/group</x:v>
      </x:c>
      <x:c r="M251" s="34" t="str">
        <x:v>https://www.premierinn.com/gb/en/hotels/scotland/highland/inverness/inverness-centre-river-ness.html</x:v>
      </x:c>
      <x:c r="N251" s="36" t="n">
        <x:v>46301</x:v>
      </x:c>
      <x:c r="O251" s="34" t="str">
        <x:v>A</x:v>
      </x:c>
      <x:c r="P251" s="34" t="str">
        <x:v>Very limited chargeable hotel/guest parking.</x:v>
      </x:c>
    </x:row>
    <x:row r="252">
      <x:c r="A252" s="34" t="str">
        <x:v>Inverness</x:v>
      </x:c>
      <x:c r="B252" s="34" t="str">
        <x:v>Travelodge Inverness City Centre</x:v>
      </x:c>
      <x:c r="C252" s="34" t="str">
        <x:v>Yes</x:v>
      </x:c>
      <x:c r="D252" s="34" t="str">
        <x:v>Nearby public/no hotel deal</x:v>
      </x:c>
      <x:c r="E252" s="34" t="str">
        <x:v>No</x:v>
      </x:c>
      <x:c r="F252" s="34" t="str">
        <x:v>Yes</x:v>
      </x:c>
      <x:c r="G252" s="35" t="n">
        <x:v>12</x:v>
      </x:c>
      <x:c r="H252" s="35" t="n">
        <x:v>12</x:v>
      </x:c>
      <x:c r="I252" s="35" t="n">
        <x:v>12</x:v>
      </x:c>
      <x:c r="J252" s="34" t="str">
        <x:v>No</x:v>
      </x:c>
      <x:c r="K252" s="34" t="str">
        <x:v>Not checked</x:v>
      </x:c>
      <x:c r="L252" s="34" t="str">
        <x:v>Official hotel/group</x:v>
      </x:c>
      <x:c r="M252" s="34" t="str">
        <x:v>https://www.travelodge.co.uk/hotels/631/Inverness-City-Centre-hotel</x:v>
      </x:c>
      <x:c r="N252" s="36" t="n">
        <x:v>46301</x:v>
      </x:c>
      <x:c r="O252" s="34" t="str">
        <x:v>A</x:v>
      </x:c>
      <x:c r="P252" s="34" t="str">
        <x:v>Old Town Rose Street multi-storey: £12 up to 24h.</x:v>
      </x:c>
    </x:row>
    <x:row r="253">
      <x:c r="A253" s="34" t="str">
        <x:v>Inverness</x:v>
      </x:c>
      <x:c r="B253" s="34" t="str">
        <x:v>River Ness Hotel, a member of Radisson Individuals</x:v>
      </x:c>
      <x:c r="C253" s="34" t="str">
        <x:v>Yes</x:v>
      </x:c>
      <x:c r="D253" s="34" t="str">
        <x:v>Nearby public/no hotel deal</x:v>
      </x:c>
      <x:c r="E253" s="34" t="str">
        <x:v>No</x:v>
      </x:c>
      <x:c r="F253" s="34" t="str">
        <x:v>No</x:v>
      </x:c>
      <x:c r="G253" s="35"/>
      <x:c r="H253" s="35"/>
      <x:c r="I253" s="35"/>
      <x:c r="J253" s="34" t="str">
        <x:v>No</x:v>
      </x:c>
      <x:c r="K253" s="34" t="str">
        <x:v>Not checked</x:v>
      </x:c>
      <x:c r="L253" s="34" t="str">
        <x:v>Official hotel/group</x:v>
      </x:c>
      <x:c r="M253" s="34" t="str">
        <x:v>https://www.radissonhotels.com/en-us/hotels/radisson-individuals-river-ness-inverness</x:v>
      </x:c>
      <x:c r="N253" s="36" t="n">
        <x:v>46301</x:v>
      </x:c>
      <x:c r="O253" s="34" t="str">
        <x:v>A</x:v>
      </x:c>
      <x:c r="P253" s="34" t="str">
        <x:v>Rose Street public multi-storey recommended; no hotel-specific rate.</x:v>
      </x:c>
    </x:row>
    <x:row r="254">
      <x:c r="A254" s="34" t="str">
        <x:v>Inverness</x:v>
      </x:c>
      <x:c r="B254" s="34" t="str">
        <x:v>Glen Mhor Hotel &amp; Apartments</x:v>
      </x:c>
      <x:c r="C254" s="34" t="str">
        <x:v>Yes</x:v>
      </x:c>
      <x:c r="D254" s="34" t="str">
        <x:v>On-site self</x:v>
      </x:c>
      <x:c r="E254" s="34" t="str">
        <x:v>Yes</x:v>
      </x:c>
      <x:c r="F254" s="34" t="str">
        <x:v>No</x:v>
      </x:c>
      <x:c r="G254" s="35"/>
      <x:c r="H254" s="35"/>
      <x:c r="I254" s="35"/>
      <x:c r="J254" s="34" t="str">
        <x:v>No</x:v>
      </x:c>
      <x:c r="K254" s="34" t="str">
        <x:v>Not checked</x:v>
      </x:c>
      <x:c r="L254" s="34" t="str">
        <x:v>Official hotel/group</x:v>
      </x:c>
      <x:c r="M254" s="34" t="str">
        <x:v>https://www.glen-mhor.com/</x:v>
      </x:c>
      <x:c r="N254" s="36" t="n">
        <x:v>46301</x:v>
      </x:c>
      <x:c r="O254" s="34" t="str">
        <x:v>A</x:v>
      </x:c>
      <x:c r="P254" s="34" t="str">
        <x:v>Hotel car park available; current fixed charge not clearly published.</x:v>
      </x:c>
    </x:row>
    <x:row r="255">
      <x:c r="A255" s="34" t="str">
        <x:v>Inverness</x:v>
      </x:c>
      <x:c r="B255" s="34" t="str">
        <x:v>Columba Hotel Inverness</x:v>
      </x:c>
      <x:c r="C255" s="34" t="str">
        <x:v>Yes</x:v>
      </x:c>
      <x:c r="D255" s="34" t="str">
        <x:v>Nearby public/no hotel deal</x:v>
      </x:c>
      <x:c r="E255" s="34" t="str">
        <x:v>No</x:v>
      </x:c>
      <x:c r="F255" s="34" t="str">
        <x:v>Yes</x:v>
      </x:c>
      <x:c r="G255" s="35" t="n">
        <x:v>5</x:v>
      </x:c>
      <x:c r="H255" s="35" t="n">
        <x:v>5</x:v>
      </x:c>
      <x:c r="I255" s="35" t="n">
        <x:v>5</x:v>
      </x:c>
      <x:c r="J255" s="34" t="str">
        <x:v>No</x:v>
      </x:c>
      <x:c r="K255" s="34" t="str">
        <x:v>Not checked</x:v>
      </x:c>
      <x:c r="L255" s="34" t="str">
        <x:v>OTA / hotel</x:v>
      </x:c>
      <x:c r="M255" s="34" t="str">
        <x:v>https://columbahotelinverness.co.uk/faqs/</x:v>
      </x:c>
      <x:c r="N255" s="36" t="n">
        <x:v>46301</x:v>
      </x:c>
      <x:c r="O255" s="34" t="str">
        <x:v>B</x:v>
      </x:c>
      <x:c r="P255" s="34" t="str">
        <x:v>Hotel FAQ says no on-site parking; current OTA lists Cathedral Car Park 0.2 miles away at £5/24h.</x:v>
      </x:c>
    </x:row>
    <x:row r="256">
      <x:c r="A256" s="34" t="str">
        <x:v>Inverness</x:v>
      </x:c>
      <x:c r="B256" s="34" t="str">
        <x:v>Leonardo Hotel Inverness</x:v>
      </x:c>
      <x:c r="C256" s="34" t="str">
        <x:v>Yes</x:v>
      </x:c>
      <x:c r="D256" s="34" t="str">
        <x:v>On-site self</x:v>
      </x:c>
      <x:c r="E256" s="34" t="str">
        <x:v>Yes</x:v>
      </x:c>
      <x:c r="F256" s="34" t="str">
        <x:v>Yes</x:v>
      </x:c>
      <x:c r="G256" s="35" t="n">
        <x:v>0</x:v>
      </x:c>
      <x:c r="H256" s="35" t="n">
        <x:v>0</x:v>
      </x:c>
      <x:c r="I256" s="35" t="n">
        <x:v>0</x:v>
      </x:c>
      <x:c r="J256" s="34" t="str">
        <x:v>Always</x:v>
      </x:c>
      <x:c r="K256" s="34" t="str">
        <x:v>Not checked</x:v>
      </x:c>
      <x:c r="L256" s="34" t="str">
        <x:v>Official hotel/group</x:v>
      </x:c>
      <x:c r="M256" s="34" t="str">
        <x:v>https://www.leonardohotels.co.uk/inverness/leonardo-hotel-inverness</x:v>
      </x:c>
      <x:c r="N256" s="36" t="n">
        <x:v>46301</x:v>
      </x:c>
      <x:c r="O256" s="34" t="str">
        <x:v>A</x:v>
      </x:c>
      <x:c r="P256" s="34" t="str">
        <x:v>Free large on-site car park.</x:v>
      </x:c>
    </x:row>
    <x:row r="257">
      <x:c r="A257" s="34" t="str">
        <x:v>Inverness</x:v>
      </x:c>
      <x:c r="B257" s="34" t="str">
        <x:v>Premier Inn Inverness West</x:v>
      </x:c>
      <x:c r="C257" s="34" t="str">
        <x:v>Yes</x:v>
      </x:c>
      <x:c r="D257" s="34" t="str">
        <x:v>On-site self</x:v>
      </x:c>
      <x:c r="E257" s="34" t="str">
        <x:v>Yes</x:v>
      </x:c>
      <x:c r="F257" s="34" t="str">
        <x:v>Yes</x:v>
      </x:c>
      <x:c r="G257" s="35" t="n">
        <x:v>0</x:v>
      </x:c>
      <x:c r="H257" s="35" t="n">
        <x:v>0</x:v>
      </x:c>
      <x:c r="I257" s="35" t="n">
        <x:v>0</x:v>
      </x:c>
      <x:c r="J257" s="34" t="str">
        <x:v>Always</x:v>
      </x:c>
      <x:c r="K257" s="34" t="str">
        <x:v>Not checked</x:v>
      </x:c>
      <x:c r="L257" s="34" t="str">
        <x:v>Official hotel/group</x:v>
      </x:c>
      <x:c r="M257" s="34" t="str">
        <x:v>https://www.premierinn.com/gb/en/hotels/scotland/highland/inverness/inverness-west.html</x:v>
      </x:c>
      <x:c r="N257" s="36" t="n">
        <x:v>46301</x:v>
      </x:c>
      <x:c r="O257" s="34" t="str">
        <x:v>A</x:v>
      </x:c>
      <x:c r="P257" s="34" t="str">
        <x:v>Free hotel parking.</x:v>
      </x:c>
    </x:row>
    <x:row r="258">
      <x:c r="A258" s="34" t="str">
        <x:v>Inverness</x:v>
      </x:c>
      <x:c r="B258" s="34" t="str">
        <x:v>Loch Ness Country House Hotel</x:v>
      </x:c>
      <x:c r="C258" s="34" t="str">
        <x:v>Yes</x:v>
      </x:c>
      <x:c r="D258" s="34" t="str">
        <x:v>On-site self</x:v>
      </x:c>
      <x:c r="E258" s="34" t="str">
        <x:v>Yes</x:v>
      </x:c>
      <x:c r="F258" s="34" t="str">
        <x:v>Yes</x:v>
      </x:c>
      <x:c r="G258" s="35" t="n">
        <x:v>0</x:v>
      </x:c>
      <x:c r="H258" s="35" t="n">
        <x:v>0</x:v>
      </x:c>
      <x:c r="I258" s="35" t="n">
        <x:v>0</x:v>
      </x:c>
      <x:c r="J258" s="34" t="str">
        <x:v>Always</x:v>
      </x:c>
      <x:c r="K258" s="34" t="str">
        <x:v>Not checked</x:v>
      </x:c>
      <x:c r="L258" s="34" t="str">
        <x:v>OTA / hotel</x:v>
      </x:c>
      <x:c r="M258" s="34" t="str">
        <x:v>https://www.lochnesscountryhousehotel.co.uk/</x:v>
      </x:c>
      <x:c r="N258" s="36" t="n">
        <x:v>46301</x:v>
      </x:c>
      <x:c r="O258" s="34" t="str">
        <x:v>B</x:v>
      </x:c>
      <x:c r="P258" s="34" t="str">
        <x:v>Free private parking.</x:v>
      </x:c>
    </x:row>
    <x:row r="259">
      <x:c r="A259" s="34" t="str">
        <x:v>Inverness</x:v>
      </x:c>
      <x:c r="B259" s="34" t="str">
        <x:v>Glenmoriston Townhouse Hotel Inverness</x:v>
      </x:c>
      <x:c r="C259" s="34" t="str">
        <x:v>Yes</x:v>
      </x:c>
      <x:c r="D259" s="34" t="str">
        <x:v>On-site self</x:v>
      </x:c>
      <x:c r="E259" s="34" t="str">
        <x:v>Yes</x:v>
      </x:c>
      <x:c r="F259" s="34" t="str">
        <x:v>Yes</x:v>
      </x:c>
      <x:c r="G259" s="35" t="n">
        <x:v>0</x:v>
      </x:c>
      <x:c r="H259" s="35" t="n">
        <x:v>0</x:v>
      </x:c>
      <x:c r="I259" s="35" t="n">
        <x:v>0</x:v>
      </x:c>
      <x:c r="J259" s="34" t="str">
        <x:v>Always</x:v>
      </x:c>
      <x:c r="K259" s="34" t="str">
        <x:v>Not checked</x:v>
      </x:c>
      <x:c r="L259" s="34" t="str">
        <x:v>Official hotel/group</x:v>
      </x:c>
      <x:c r="M259" s="34" t="str">
        <x:v>https://www.glenmoristontownhouse.com/</x:v>
      </x:c>
      <x:c r="N259" s="36" t="n">
        <x:v>46301</x:v>
      </x:c>
      <x:c r="O259" s="34" t="str">
        <x:v>A</x:v>
      </x:c>
      <x:c r="P259" s="34" t="str">
        <x:v>Free off-street guest parking.</x:v>
      </x:c>
    </x:row>
    <x:row r="260">
      <x:c r="A260" s="34" t="str">
        <x:v>Cardiff</x:v>
      </x:c>
      <x:c r="B260" s="34" t="str">
        <x:v>The Parkgate Hotel</x:v>
      </x:c>
      <x:c r="C260" s="34" t="str">
        <x:v>Yes</x:v>
      </x:c>
      <x:c r="D260" s="34" t="str">
        <x:v>Nearby public/prebook</x:v>
      </x:c>
      <x:c r="E260" s="34" t="str">
        <x:v>No</x:v>
      </x:c>
      <x:c r="F260" s="34" t="str">
        <x:v>Yes</x:v>
      </x:c>
      <x:c r="G260" s="35" t="n">
        <x:v>30</x:v>
      </x:c>
      <x:c r="H260" s="35" t="n">
        <x:v>30</x:v>
      </x:c>
      <x:c r="I260" s="35" t="n">
        <x:v>30</x:v>
      </x:c>
      <x:c r="J260" s="34" t="str">
        <x:v>No</x:v>
      </x:c>
      <x:c r="K260" s="34" t="str">
        <x:v>Not checked</x:v>
      </x:c>
      <x:c r="L260" s="34" t="str">
        <x:v>Official hotel/group</x:v>
      </x:c>
      <x:c r="M260" s="34" t="str">
        <x:v>https://www.theparkgatehotel.wales/</x:v>
      </x:c>
      <x:c r="N260" s="36" t="n">
        <x:v>46301</x:v>
      </x:c>
      <x:c r="O260" s="34" t="str">
        <x:v>A</x:v>
      </x:c>
      <x:c r="P260" s="34" t="str">
        <x:v>No on-site hotel car park; Principality Stadium parking published at £30/24h for hotel guests/prebook.</x:v>
      </x:c>
    </x:row>
    <x:row r="261">
      <x:c r="A261" s="34" t="str">
        <x:v>Cardiff</x:v>
      </x:c>
      <x:c r="B261" s="34" t="str">
        <x:v>Hotel Indigo Cardiff</x:v>
      </x:c>
      <x:c r="C261" s="34" t="str">
        <x:v>Yes</x:v>
      </x:c>
      <x:c r="D261" s="34" t="str">
        <x:v>Hotel-discounted off-site</x:v>
      </x:c>
      <x:c r="E261" s="34" t="str">
        <x:v>No</x:v>
      </x:c>
      <x:c r="F261" s="34" t="str">
        <x:v>No</x:v>
      </x:c>
      <x:c r="G261" s="35"/>
      <x:c r="H261" s="35"/>
      <x:c r="I261" s="35"/>
      <x:c r="J261" s="34" t="str">
        <x:v>No</x:v>
      </x:c>
      <x:c r="K261" s="34" t="str">
        <x:v>Not checked</x:v>
      </x:c>
      <x:c r="L261" s="34" t="str">
        <x:v>Official hotel/group</x:v>
      </x:c>
      <x:c r="M261" s="34" t="str">
        <x:v>https://www.ihg.com/hotelindigo/hotels/gb/en/cardiff/cdfin/hoteldetail/directions</x:v>
      </x:c>
      <x:c r="N261" s="36" t="n">
        <x:v>46301</x:v>
      </x:c>
      <x:c r="O261" s="34" t="str">
        <x:v>A</x:v>
      </x:c>
      <x:c r="P261" s="34" t="str">
        <x:v>Q-Park Greyfriars discount; final prebook rate varies.</x:v>
      </x:c>
    </x:row>
    <x:row r="262">
      <x:c r="A262" s="34" t="str">
        <x:v>Cardiff</x:v>
      </x:c>
      <x:c r="B262" s="34" t="str">
        <x:v>Hilton Cardiff</x:v>
      </x:c>
      <x:c r="C262" s="34" t="str">
        <x:v>Yes</x:v>
      </x:c>
      <x:c r="D262" s="34" t="str">
        <x:v>On-site self</x:v>
      </x:c>
      <x:c r="E262" s="34" t="str">
        <x:v>Yes</x:v>
      </x:c>
      <x:c r="F262" s="34" t="str">
        <x:v>Yes</x:v>
      </x:c>
      <x:c r="G262" s="35" t="n">
        <x:v>35</x:v>
      </x:c>
      <x:c r="H262" s="35" t="n">
        <x:v>35</x:v>
      </x:c>
      <x:c r="I262" s="35" t="n">
        <x:v>35</x:v>
      </x:c>
      <x:c r="J262" s="34" t="str">
        <x:v>No</x:v>
      </x:c>
      <x:c r="K262" s="34" t="str">
        <x:v>Not checked</x:v>
      </x:c>
      <x:c r="L262" s="34" t="str">
        <x:v>Official hotel/group</x:v>
      </x:c>
      <x:c r="M262" s="34" t="str">
        <x:v>https://www.hilton.com/en/hotels/cwlhitw-hilton-cardiff/hotel-info/</x:v>
      </x:c>
      <x:c r="N262" s="36" t="n">
        <x:v>46301</x:v>
      </x:c>
      <x:c r="O262" s="34" t="str">
        <x:v>A</x:v>
      </x:c>
      <x:c r="P262" s="34" t="str">
        <x:v>On-site daily self parking.</x:v>
      </x:c>
    </x:row>
    <x:row r="263">
      <x:c r="A263" s="34" t="str">
        <x:v>Cardiff</x:v>
      </x:c>
      <x:c r="B263" s="34" t="str">
        <x:v>The Coal Exchange Hotel</x:v>
      </x:c>
      <x:c r="C263" s="34" t="str">
        <x:v>Yes</x:v>
      </x:c>
      <x:c r="D263" s="34" t="str">
        <x:v>Nearby public/no hotel deal</x:v>
      </x:c>
      <x:c r="E263" s="34" t="str">
        <x:v>No</x:v>
      </x:c>
      <x:c r="F263" s="34" t="str">
        <x:v>No</x:v>
      </x:c>
      <x:c r="G263" s="35"/>
      <x:c r="H263" s="35"/>
      <x:c r="I263" s="35"/>
      <x:c r="J263" s="34" t="str">
        <x:v>No</x:v>
      </x:c>
      <x:c r="K263" s="34" t="str">
        <x:v>Not checked</x:v>
      </x:c>
      <x:c r="L263" s="34" t="str">
        <x:v>Hotel / public parking</x:v>
      </x:c>
      <x:c r="M263" s="34" t="str">
        <x:v>https://www.coalexchangecardiff.co.uk/</x:v>
      </x:c>
      <x:c r="N263" s="36" t="n">
        <x:v>46301</x:v>
      </x:c>
      <x:c r="O263" s="34" t="str">
        <x:v>B</x:v>
      </x:c>
      <x:c r="P263" s="34" t="str">
        <x:v>No on-site car park; Q-Park/public options. Older hotel response quoted ~£12/day, not treated as current.</x:v>
      </x:c>
    </x:row>
    <x:row r="264">
      <x:c r="A264" s="34" t="str">
        <x:v>Cardiff</x:v>
      </x:c>
      <x:c r="B264" s="34" t="str">
        <x:v>Cardiff Marriott Hotel</x:v>
      </x:c>
      <x:c r="C264" s="34" t="str">
        <x:v>Yes</x:v>
      </x:c>
      <x:c r="D264" s="34" t="str">
        <x:v>On-site self</x:v>
      </x:c>
      <x:c r="E264" s="34" t="str">
        <x:v>Yes</x:v>
      </x:c>
      <x:c r="F264" s="34" t="str">
        <x:v>Yes</x:v>
      </x:c>
      <x:c r="G264" s="35" t="n">
        <x:v>18</x:v>
      </x:c>
      <x:c r="H264" s="35" t="n">
        <x:v>18</x:v>
      </x:c>
      <x:c r="I264" s="35" t="n">
        <x:v>18</x:v>
      </x:c>
      <x:c r="J264" s="34" t="str">
        <x:v>No</x:v>
      </x:c>
      <x:c r="K264" s="34" t="str">
        <x:v>Not checked</x:v>
      </x:c>
      <x:c r="L264" s="34" t="str">
        <x:v>Official hotel/group</x:v>
      </x:c>
      <x:c r="M264" s="34" t="str">
        <x:v>https://www.marriott.com/en-us/hotels/cwldt-cardiff-marriott-hotel/overview/</x:v>
      </x:c>
      <x:c r="N264" s="36" t="n">
        <x:v>46301</x:v>
      </x:c>
      <x:c r="O264" s="34" t="str">
        <x:v>A</x:v>
      </x:c>
      <x:c r="P264" s="34" t="str">
        <x:v>On-site daily parking.</x:v>
      </x:c>
    </x:row>
    <x:row r="265">
      <x:c r="A265" s="34" t="str">
        <x:v>Cardiff</x:v>
      </x:c>
      <x:c r="B265" s="34" t="str">
        <x:v>Leonardo Hotel Cardiff</x:v>
      </x:c>
      <x:c r="C265" s="34" t="str">
        <x:v>Yes</x:v>
      </x:c>
      <x:c r="D265" s="34" t="str">
        <x:v>On-site self</x:v>
      </x:c>
      <x:c r="E265" s="34" t="str">
        <x:v>Yes</x:v>
      </x:c>
      <x:c r="F265" s="34" t="str">
        <x:v>Yes</x:v>
      </x:c>
      <x:c r="G265" s="35" t="n">
        <x:v>25</x:v>
      </x:c>
      <x:c r="H265" s="35" t="n">
        <x:v>25</x:v>
      </x:c>
      <x:c r="I265" s="35" t="n">
        <x:v>25</x:v>
      </x:c>
      <x:c r="J265" s="34" t="str">
        <x:v>No</x:v>
      </x:c>
      <x:c r="K265" s="34" t="str">
        <x:v>Not checked</x:v>
      </x:c>
      <x:c r="L265" s="34" t="str">
        <x:v>Official hotel/group</x:v>
      </x:c>
      <x:c r="M265" s="34" t="str">
        <x:v>https://www.leonardo-hotels.com/cardiff/leonardo-hotel-cardiff</x:v>
      </x:c>
      <x:c r="N265" s="36" t="n">
        <x:v>46301</x:v>
      </x:c>
      <x:c r="O265" s="34" t="str">
        <x:v>A</x:v>
      </x:c>
      <x:c r="P265" s="34" t="str">
        <x:v>Limited hotel spaces; overnight resident rate.</x:v>
      </x:c>
    </x:row>
    <x:row r="266">
      <x:c r="A266" s="34" t="str">
        <x:v>Cardiff</x:v>
      </x:c>
      <x:c r="B266" s="34" t="str">
        <x:v>Novotel Cardiff Centre</x:v>
      </x:c>
      <x:c r="C266" s="34" t="str">
        <x:v>Yes</x:v>
      </x:c>
      <x:c r="D266" s="34" t="str">
        <x:v>On-site self</x:v>
      </x:c>
      <x:c r="E266" s="34" t="str">
        <x:v>Yes</x:v>
      </x:c>
      <x:c r="F266" s="34" t="str">
        <x:v>Yes</x:v>
      </x:c>
      <x:c r="G266" s="35" t="n">
        <x:v>24</x:v>
      </x:c>
      <x:c r="H266" s="35" t="n">
        <x:v>24</x:v>
      </x:c>
      <x:c r="I266" s="35" t="n">
        <x:v>24</x:v>
      </x:c>
      <x:c r="J266" s="34" t="str">
        <x:v>No</x:v>
      </x:c>
      <x:c r="K266" s="34" t="str">
        <x:v>Not checked</x:v>
      </x:c>
      <x:c r="L266" s="34" t="str">
        <x:v>Official hotel/group</x:v>
      </x:c>
      <x:c r="M266" s="34" t="str">
        <x:v>https://all.accor.com/hotel/5982/index.en.shtml</x:v>
      </x:c>
      <x:c r="N266" s="36" t="n">
        <x:v>46301</x:v>
      </x:c>
      <x:c r="O266" s="34" t="str">
        <x:v>A</x:v>
      </x:c>
      <x:c r="P266" s="34" t="str">
        <x:v>On-site daily parking.</x:v>
      </x:c>
    </x:row>
    <x:row r="267">
      <x:c r="A267" s="34" t="str">
        <x:v>Cardiff</x:v>
      </x:c>
      <x:c r="B267" s="34" t="str">
        <x:v>Royal Hotel Cardiff by Belvilla</x:v>
      </x:c>
      <x:c r="C267" s="34" t="str">
        <x:v>Yes</x:v>
      </x:c>
      <x:c r="D267" s="34" t="str">
        <x:v>Nearby public/no hotel deal</x:v>
      </x:c>
      <x:c r="E267" s="34" t="str">
        <x:v>No</x:v>
      </x:c>
      <x:c r="F267" s="34" t="str">
        <x:v>No</x:v>
      </x:c>
      <x:c r="G267" s="35"/>
      <x:c r="H267" s="35"/>
      <x:c r="I267" s="35"/>
      <x:c r="J267" s="34" t="str">
        <x:v>No</x:v>
      </x:c>
      <x:c r="K267" s="34" t="str">
        <x:v>Not checked</x:v>
      </x:c>
      <x:c r="L267" s="34" t="str">
        <x:v>Hotel / public parking</x:v>
      </x:c>
      <x:c r="M267" s="34" t="str">
        <x:v>https://www.royalhotelcardiff.com/</x:v>
      </x:c>
      <x:c r="N267" s="36" t="n">
        <x:v>46301</x:v>
      </x:c>
      <x:c r="O267" s="34" t="str">
        <x:v>B</x:v>
      </x:c>
      <x:c r="P267" s="34" t="str">
        <x:v>No clearly published hotel resident parking tariff; nearby public parking.</x:v>
      </x:c>
    </x:row>
    <x:row r="268">
      <x:c r="A268" s="34" t="str">
        <x:v>Cardiff</x:v>
      </x:c>
      <x:c r="B268" s="34" t="str">
        <x:v>voco St. David's Cardiff</x:v>
      </x:c>
      <x:c r="C268" s="34" t="str">
        <x:v>Yes</x:v>
      </x:c>
      <x:c r="D268" s="34" t="str">
        <x:v>Adjoining paid car park</x:v>
      </x:c>
      <x:c r="E268" s="34" t="str">
        <x:v>No</x:v>
      </x:c>
      <x:c r="F268" s="34" t="str">
        <x:v>Yes</x:v>
      </x:c>
      <x:c r="G268" s="35" t="n">
        <x:v>27</x:v>
      </x:c>
      <x:c r="H268" s="35" t="n">
        <x:v>27</x:v>
      </x:c>
      <x:c r="I268" s="35" t="n">
        <x:v>27</x:v>
      </x:c>
      <x:c r="J268" s="34" t="str">
        <x:v>No</x:v>
      </x:c>
      <x:c r="K268" s="34" t="str">
        <x:v>Not checked</x:v>
      </x:c>
      <x:c r="L268" s="34" t="str">
        <x:v>Official hotel/group</x:v>
      </x:c>
      <x:c r="M268" s="34" t="str">
        <x:v>https://www.ihg.com/voco/hotels/gb/en/cardiff/cwlst/hoteldetail/directions</x:v>
      </x:c>
      <x:c r="N268" s="36" t="n">
        <x:v>46301</x:v>
      </x:c>
      <x:c r="O268" s="34" t="str">
        <x:v>A</x:v>
      </x:c>
      <x:c r="P268" s="34" t="str">
        <x:v>Adjoining paid parking facilities.</x:v>
      </x:c>
    </x:row>
    <x:row r="269">
      <x:c r="A269" s="34" t="str">
        <x:v>Cardiff</x:v>
      </x:c>
      <x:c r="B269" s="34" t="str">
        <x:v>Holiday Inn Cardiff City Centre</x:v>
      </x:c>
      <x:c r="C269" s="34" t="str">
        <x:v>Yes</x:v>
      </x:c>
      <x:c r="D269" s="34" t="str">
        <x:v>On-site self</x:v>
      </x:c>
      <x:c r="E269" s="34" t="str">
        <x:v>Yes</x:v>
      </x:c>
      <x:c r="F269" s="34" t="str">
        <x:v>Yes</x:v>
      </x:c>
      <x:c r="G269" s="35" t="n">
        <x:v>17</x:v>
      </x:c>
      <x:c r="H269" s="35" t="n">
        <x:v>17</x:v>
      </x:c>
      <x:c r="I269" s="35" t="n">
        <x:v>17</x:v>
      </x:c>
      <x:c r="J269" s="34" t="str">
        <x:v>No</x:v>
      </x:c>
      <x:c r="K269" s="34" t="str">
        <x:v>Not checked</x:v>
      </x:c>
      <x:c r="L269" s="34" t="str">
        <x:v>Official hotel/group</x:v>
      </x:c>
      <x:c r="M269" s="34" t="str">
        <x:v>https://www.ihg.com/holidayinn/hotels/gb/en/cardiff/cdfcy/hoteldetail/directions</x:v>
      </x:c>
      <x:c r="N269" s="36" t="n">
        <x:v>46301</x:v>
      </x:c>
      <x:c r="O269" s="34" t="str">
        <x:v>A</x:v>
      </x:c>
      <x:c r="P269" s="34" t="str">
        <x:v>On-site 24h resident parking.</x:v>
      </x:c>
    </x:row>
    <x:row r="270">
      <x:c r="A270" s="34" t="str">
        <x:v>Cardiff</x:v>
      </x:c>
      <x:c r="B270" s="34" t="str">
        <x:v>Angel Hotel Cardiff</x:v>
      </x:c>
      <x:c r="C270" s="34" t="str">
        <x:v>Yes</x:v>
      </x:c>
      <x:c r="D270" s="34" t="str">
        <x:v>On-site self</x:v>
      </x:c>
      <x:c r="E270" s="34" t="str">
        <x:v>Yes</x:v>
      </x:c>
      <x:c r="F270" s="34" t="str">
        <x:v>Yes</x:v>
      </x:c>
      <x:c r="G270" s="35" t="n">
        <x:v>18</x:v>
      </x:c>
      <x:c r="H270" s="35" t="n">
        <x:v>18</x:v>
      </x:c>
      <x:c r="I270" s="35" t="n">
        <x:v>18</x:v>
      </x:c>
      <x:c r="J270" s="34" t="str">
        <x:v>No</x:v>
      </x:c>
      <x:c r="K270" s="34" t="str">
        <x:v>Not checked</x:v>
      </x:c>
      <x:c r="L270" s="34" t="str">
        <x:v>Hotel-linked Google info</x:v>
      </x:c>
      <x:c r="M270" s="34" t="str">
        <x:v>https://www.angelhotelcardiffcity.co.uk/</x:v>
      </x:c>
      <x:c r="N270" s="36" t="n">
        <x:v>46301</x:v>
      </x:c>
      <x:c r="O270" s="34" t="str">
        <x:v>B</x:v>
      </x:c>
      <x:c r="P270" s="34" t="str">
        <x:v>Hotel-linked information states car parking £18/24h.</x:v>
      </x:c>
    </x:row>
    <x:row r="271">
      <x:c r="A271" s="34" t="str">
        <x:v>Cardiff</x:v>
      </x:c>
      <x:c r="B271" s="34" t="str">
        <x:v>Radisson Blu Hotel, Cardiff</x:v>
      </x:c>
      <x:c r="C271" s="34" t="str">
        <x:v>Yes</x:v>
      </x:c>
      <x:c r="D271" s="34" t="str">
        <x:v>On-site self</x:v>
      </x:c>
      <x:c r="E271" s="34" t="str">
        <x:v>Yes</x:v>
      </x:c>
      <x:c r="F271" s="34" t="str">
        <x:v>Yes</x:v>
      </x:c>
      <x:c r="G271" s="35" t="n">
        <x:v>25</x:v>
      </x:c>
      <x:c r="H271" s="35" t="n">
        <x:v>25</x:v>
      </x:c>
      <x:c r="I271" s="35" t="n">
        <x:v>25</x:v>
      </x:c>
      <x:c r="J271" s="34" t="str">
        <x:v>No</x:v>
      </x:c>
      <x:c r="K271" s="34" t="str">
        <x:v>Not checked</x:v>
      </x:c>
      <x:c r="L271" s="34" t="str">
        <x:v>Official hotel/group</x:v>
      </x:c>
      <x:c r="M271" s="34" t="str">
        <x:v>https://www.radissonhotels.com/en-us/hotels/radisson-blu-cardiff</x:v>
      </x:c>
      <x:c r="N271" s="36" t="n">
        <x:v>46301</x:v>
      </x:c>
      <x:c r="O271" s="34" t="str">
        <x:v>A</x:v>
      </x:c>
      <x:c r="P271" s="34" t="str">
        <x:v>On-site overnight parking.</x:v>
      </x:c>
    </x:row>
    <x:row r="272">
      <x:c r="A272" s="34" t="str">
        <x:v>Cardiff</x:v>
      </x:c>
      <x:c r="B272" s="34" t="str">
        <x:v>Holland House Hotel Cardiff By Sunday</x:v>
      </x:c>
      <x:c r="C272" s="34" t="str">
        <x:v>Yes</x:v>
      </x:c>
      <x:c r="D272" s="34" t="str">
        <x:v>On-site self</x:v>
      </x:c>
      <x:c r="E272" s="34" t="str">
        <x:v>Yes</x:v>
      </x:c>
      <x:c r="F272" s="34" t="str">
        <x:v>Yes</x:v>
      </x:c>
      <x:c r="G272" s="35" t="n">
        <x:v>24</x:v>
      </x:c>
      <x:c r="H272" s="35" t="n">
        <x:v>24</x:v>
      </x:c>
      <x:c r="I272" s="35" t="n">
        <x:v>24</x:v>
      </x:c>
      <x:c r="J272" s="34" t="str">
        <x:v>No</x:v>
      </x:c>
      <x:c r="K272" s="34" t="str">
        <x:v>Not checked</x:v>
      </x:c>
      <x:c r="L272" s="34" t="str">
        <x:v>OTA / hotel</x:v>
      </x:c>
      <x:c r="M272" s="34" t="str">
        <x:v>https://www.sundayhotels.com/holland-house-cardiff/</x:v>
      </x:c>
      <x:c r="N272" s="36" t="n">
        <x:v>46301</x:v>
      </x:c>
      <x:c r="O272" s="34" t="str">
        <x:v>B</x:v>
      </x:c>
      <x:c r="P272" s="34" t="str">
        <x:v>Limited on-site parking; current listings show £24/24h.</x:v>
      </x:c>
    </x:row>
    <x:row r="273">
      <x:c r="A273" s="34" t="str">
        <x:v>Cardiff</x:v>
      </x:c>
      <x:c r="B273" s="34" t="str">
        <x:v>Premier Inn Cardiff City Centre (Queen Street)</x:v>
      </x:c>
      <x:c r="C273" s="34" t="str">
        <x:v>Yes</x:v>
      </x:c>
      <x:c r="D273" s="34" t="str">
        <x:v>Hotel-discounted off-site</x:v>
      </x:c>
      <x:c r="E273" s="34" t="str">
        <x:v>No</x:v>
      </x:c>
      <x:c r="F273" s="34" t="str">
        <x:v>No</x:v>
      </x:c>
      <x:c r="G273" s="35"/>
      <x:c r="H273" s="35"/>
      <x:c r="I273" s="35"/>
      <x:c r="J273" s="34" t="str">
        <x:v>No</x:v>
      </x:c>
      <x:c r="K273" s="34" t="str">
        <x:v>Not checked</x:v>
      </x:c>
      <x:c r="L273" s="34" t="str">
        <x:v>Official hotel/group</x:v>
      </x:c>
      <x:c r="M273" s="34" t="str">
        <x:v>https://www.premierinn.com/gb/en/hotels/wales/south-glamorgan/cardiff/cardiff-city-centre-queen-street.html</x:v>
      </x:c>
      <x:c r="N273" s="36" t="n">
        <x:v>46301</x:v>
      </x:c>
      <x:c r="O273" s="34" t="str">
        <x:v>A</x:v>
      </x:c>
      <x:c r="P273" s="34" t="str">
        <x:v>NCP Dumfries Place discount; final 24h price varies.</x:v>
      </x:c>
    </x:row>
    <x:row r="274">
      <x:c r="A274" s="34" t="str">
        <x:v>Cardiff</x:v>
      </x:c>
      <x:c r="B274" s="34" t="str">
        <x:v>Parador 44</x:v>
      </x:c>
      <x:c r="C274" s="34" t="str">
        <x:v>Yes</x:v>
      </x:c>
      <x:c r="D274" s="34" t="str">
        <x:v>Nearby public/no hotel deal</x:v>
      </x:c>
      <x:c r="E274" s="34" t="str">
        <x:v>No</x:v>
      </x:c>
      <x:c r="F274" s="34" t="str">
        <x:v>No</x:v>
      </x:c>
      <x:c r="G274" s="35"/>
      <x:c r="H274" s="35"/>
      <x:c r="I274" s="35"/>
      <x:c r="J274" s="34" t="str">
        <x:v>No</x:v>
      </x:c>
      <x:c r="K274" s="34" t="str">
        <x:v>Not checked</x:v>
      </x:c>
      <x:c r="L274" s="34" t="str">
        <x:v>Hotel / listing</x:v>
      </x:c>
      <x:c r="M274" s="34" t="str">
        <x:v>https://parador44.com/</x:v>
      </x:c>
      <x:c r="N274" s="36" t="n">
        <x:v>46301</x:v>
      </x:c>
      <x:c r="O274" s="34" t="str">
        <x:v>B</x:v>
      </x:c>
      <x:c r="P274" s="34" t="str">
        <x:v>No private parking; NCP opposite hotel. No fixed hotel tariff.</x:v>
      </x:c>
    </x:row>
    <x:row r="275">
      <x:c r="A275" s="34" t="str">
        <x:v>Belfast</x:v>
      </x:c>
      <x:c r="B275" s="34" t="str">
        <x:v>Titanic Hotel Belfast</x:v>
      </x:c>
      <x:c r="C275" s="34" t="str">
        <x:v>Yes</x:v>
      </x:c>
      <x:c r="D275" s="34" t="str">
        <x:v>Hotel-discounted off-site</x:v>
      </x:c>
      <x:c r="E275" s="34" t="str">
        <x:v>No</x:v>
      </x:c>
      <x:c r="F275" s="34" t="str">
        <x:v>Yes</x:v>
      </x:c>
      <x:c r="G275" s="35" t="n">
        <x:v>18</x:v>
      </x:c>
      <x:c r="H275" s="35" t="n">
        <x:v>18</x:v>
      </x:c>
      <x:c r="I275" s="35" t="n">
        <x:v>18</x:v>
      </x:c>
      <x:c r="J275" s="34" t="str">
        <x:v>No</x:v>
      </x:c>
      <x:c r="K275" s="34" t="str">
        <x:v>Not checked</x:v>
      </x:c>
      <x:c r="L275" s="34" t="str">
        <x:v>Official hotel/group</x:v>
      </x:c>
      <x:c r="M275" s="34" t="str">
        <x:v>https://www.titanichotelbelfast.com/</x:v>
      </x:c>
      <x:c r="N275" s="36" t="n">
        <x:v>46301</x:v>
      </x:c>
      <x:c r="O275" s="34" t="str">
        <x:v>A</x:v>
      </x:c>
      <x:c r="P275" s="34" t="str">
        <x:v>Titanic Belfast underground discounted 24h guest rate.</x:v>
      </x:c>
    </x:row>
    <x:row r="276">
      <x:c r="A276" s="34" t="str">
        <x:v>Belfast</x:v>
      </x:c>
      <x:c r="B276" s="34" t="str">
        <x:v>Europa Hotel</x:v>
      </x:c>
      <x:c r="C276" s="34" t="str">
        <x:v>Yes</x:v>
      </x:c>
      <x:c r="D276" s="34" t="str">
        <x:v>Hotel-discounted off-site</x:v>
      </x:c>
      <x:c r="E276" s="34" t="str">
        <x:v>No</x:v>
      </x:c>
      <x:c r="F276" s="34" t="str">
        <x:v>Yes</x:v>
      </x:c>
      <x:c r="G276" s="35" t="n">
        <x:v>14</x:v>
      </x:c>
      <x:c r="H276" s="35" t="n">
        <x:v>25</x:v>
      </x:c>
      <x:c r="I276" s="35" t="n">
        <x:v>14</x:v>
      </x:c>
      <x:c r="J276" s="34" t="str">
        <x:v>No</x:v>
      </x:c>
      <x:c r="K276" s="34" t="str">
        <x:v>Not checked</x:v>
      </x:c>
      <x:c r="L276" s="34" t="str">
        <x:v>Official hotel/group</x:v>
      </x:c>
      <x:c r="M276" s="34" t="str">
        <x:v>https://www.europahotelbelfast.com/</x:v>
      </x:c>
      <x:c r="N276" s="36" t="n">
        <x:v>46301</x:v>
      </x:c>
      <x:c r="O276" s="34" t="str">
        <x:v>A</x:v>
      </x:c>
      <x:c r="P276" s="34" t="str">
        <x:v>Great Northern discounted £14/24h; valet £25 alternative.</x:v>
      </x:c>
    </x:row>
    <x:row r="277">
      <x:c r="A277" s="34" t="str">
        <x:v>Belfast</x:v>
      </x:c>
      <x:c r="B277" s="34" t="str">
        <x:v>Premier Inn Belfast City Centre (Alfred Street)</x:v>
      </x:c>
      <x:c r="C277" s="34" t="str">
        <x:v>Yes</x:v>
      </x:c>
      <x:c r="D277" s="34" t="str">
        <x:v>Nearby public/no hotel deal</x:v>
      </x:c>
      <x:c r="E277" s="34" t="str">
        <x:v>No</x:v>
      </x:c>
      <x:c r="F277" s="34" t="str">
        <x:v>Yes</x:v>
      </x:c>
      <x:c r="G277" s="35" t="n">
        <x:v>7.5</x:v>
      </x:c>
      <x:c r="H277" s="35" t="n">
        <x:v>7.5</x:v>
      </x:c>
      <x:c r="I277" s="35" t="n">
        <x:v>7.5</x:v>
      </x:c>
      <x:c r="J277" s="34" t="str">
        <x:v>No</x:v>
      </x:c>
      <x:c r="K277" s="34" t="str">
        <x:v>Not checked</x:v>
      </x:c>
      <x:c r="L277" s="34" t="str">
        <x:v>Official hotel/group</x:v>
      </x:c>
      <x:c r="M277" s="34" t="str">
        <x:v>https://www.premierinn.com/gb/en/hotels/northern-ireland/county-antrim/belfast/belfast-city-centre-alfred-street.html</x:v>
      </x:c>
      <x:c r="N277" s="36" t="n">
        <x:v>46301</x:v>
      </x:c>
      <x:c r="O277" s="34" t="str">
        <x:v>A</x:v>
      </x:c>
      <x:c r="P277" s="34" t="str">
        <x:v>Charlotte Street public parking 24h rate.</x:v>
      </x:c>
    </x:row>
    <x:row r="278">
      <x:c r="A278" s="34" t="str">
        <x:v>Belfast</x:v>
      </x:c>
      <x:c r="B278" s="34" t="str">
        <x:v>Holiday Inn Belfast City Centre</x:v>
      </x:c>
      <x:c r="C278" s="34" t="str">
        <x:v>Yes</x:v>
      </x:c>
      <x:c r="D278" s="34" t="str">
        <x:v>Hotel-discounted off-site</x:v>
      </x:c>
      <x:c r="E278" s="34" t="str">
        <x:v>No</x:v>
      </x:c>
      <x:c r="F278" s="34" t="str">
        <x:v>Yes</x:v>
      </x:c>
      <x:c r="G278" s="35" t="n">
        <x:v>14</x:v>
      </x:c>
      <x:c r="H278" s="35" t="n">
        <x:v>14</x:v>
      </x:c>
      <x:c r="I278" s="35" t="n">
        <x:v>14</x:v>
      </x:c>
      <x:c r="J278" s="34" t="str">
        <x:v>No</x:v>
      </x:c>
      <x:c r="K278" s="34" t="str">
        <x:v>Not checked</x:v>
      </x:c>
      <x:c r="L278" s="34" t="str">
        <x:v>Official hotel/group</x:v>
      </x:c>
      <x:c r="M278" s="34" t="str">
        <x:v>https://www.ihg.com/holidayinn/hotels/gb/en/belfast/bfsas/hoteldetail/directions</x:v>
      </x:c>
      <x:c r="N278" s="36" t="n">
        <x:v>46301</x:v>
      </x:c>
      <x:c r="O278" s="34" t="str">
        <x:v>A</x:v>
      </x:c>
      <x:c r="P278" s="34" t="str">
        <x:v>Go Park overnight hotel guest rate.</x:v>
      </x:c>
    </x:row>
    <x:row r="279">
      <x:c r="A279" s="34" t="str">
        <x:v>Belfast</x:v>
      </x:c>
      <x:c r="B279" s="34" t="str">
        <x:v>The Merchant Hotel Belfast</x:v>
      </x:c>
      <x:c r="C279" s="34" t="str">
        <x:v>Yes</x:v>
      </x:c>
      <x:c r="D279" s="34" t="str">
        <x:v>Hotel-discounted off-site</x:v>
      </x:c>
      <x:c r="E279" s="34" t="str">
        <x:v>No</x:v>
      </x:c>
      <x:c r="F279" s="34" t="str">
        <x:v>Yes</x:v>
      </x:c>
      <x:c r="G279" s="35" t="n">
        <x:v>15</x:v>
      </x:c>
      <x:c r="H279" s="35" t="n">
        <x:v>15</x:v>
      </x:c>
      <x:c r="I279" s="35" t="n">
        <x:v>15</x:v>
      </x:c>
      <x:c r="J279" s="34" t="str">
        <x:v>No</x:v>
      </x:c>
      <x:c r="K279" s="34" t="str">
        <x:v>Not checked</x:v>
      </x:c>
      <x:c r="L279" s="34" t="str">
        <x:v>Official hotel/group</x:v>
      </x:c>
      <x:c r="M279" s="34" t="str">
        <x:v>https://www.themerchanthotel.com/concierge-hotel-services</x:v>
      </x:c>
      <x:c r="N279" s="36" t="n">
        <x:v>46301</x:v>
      </x:c>
      <x:c r="O279" s="34" t="str">
        <x:v>A</x:v>
      </x:c>
      <x:c r="P279" s="34" t="str">
        <x:v>Official hotel: discounted self-parking £15/night at GO Car Park on High Street; ticket validated at check-out.</x:v>
      </x:c>
    </x:row>
    <x:row r="280">
      <x:c r="A280" s="34" t="str">
        <x:v>Belfast</x:v>
      </x:c>
      <x:c r="B280" s="34" t="str">
        <x:v>Malmaison Belfast</x:v>
      </x:c>
      <x:c r="C280" s="34" t="str">
        <x:v>Yes</x:v>
      </x:c>
      <x:c r="D280" s="34" t="str">
        <x:v>Hotel-discounted off-site</x:v>
      </x:c>
      <x:c r="E280" s="34" t="str">
        <x:v>No</x:v>
      </x:c>
      <x:c r="F280" s="34" t="str">
        <x:v>Yes</x:v>
      </x:c>
      <x:c r="G280" s="35" t="n">
        <x:v>18.5</x:v>
      </x:c>
      <x:c r="H280" s="35" t="n">
        <x:v>18.5</x:v>
      </x:c>
      <x:c r="I280" s="35" t="n">
        <x:v>18.5</x:v>
      </x:c>
      <x:c r="J280" s="34" t="str">
        <x:v>No</x:v>
      </x:c>
      <x:c r="K280" s="34" t="str">
        <x:v>Not checked</x:v>
      </x:c>
      <x:c r="L280" s="34" t="str">
        <x:v>Official hotel/group</x:v>
      </x:c>
      <x:c r="M280" s="34" t="str">
        <x:v>https://www.malmaison.com/locations/belfast/</x:v>
      </x:c>
      <x:c r="N280" s="36" t="n">
        <x:v>46301</x:v>
      </x:c>
      <x:c r="O280" s="34" t="str">
        <x:v>A</x:v>
      </x:c>
      <x:c r="P280" s="34" t="str">
        <x:v>Q-Park Victoria Square hotel rate.</x:v>
      </x:c>
    </x:row>
    <x:row r="281">
      <x:c r="A281" s="34" t="str">
        <x:v>Belfast</x:v>
      </x:c>
      <x:c r="B281" s="34" t="str">
        <x:v>Leonardo Hotel Belfast</x:v>
      </x:c>
      <x:c r="C281" s="34" t="str">
        <x:v>Yes</x:v>
      </x:c>
      <x:c r="D281" s="34" t="str">
        <x:v>Hotel-discounted off-site</x:v>
      </x:c>
      <x:c r="E281" s="34" t="str">
        <x:v>No</x:v>
      </x:c>
      <x:c r="F281" s="34" t="str">
        <x:v>Yes</x:v>
      </x:c>
      <x:c r="G281" s="35" t="n">
        <x:v>8</x:v>
      </x:c>
      <x:c r="H281" s="35" t="n">
        <x:v>17</x:v>
      </x:c>
      <x:c r="I281" s="35" t="n">
        <x:v>17</x:v>
      </x:c>
      <x:c r="J281" s="34" t="str">
        <x:v>No</x:v>
      </x:c>
      <x:c r="K281" s="34" t="str">
        <x:v>Not checked</x:v>
      </x:c>
      <x:c r="L281" s="34" t="str">
        <x:v>Official hotel/group</x:v>
      </x:c>
      <x:c r="M281" s="34" t="str">
        <x:v>https://www.leonardohotels.co.uk/belfast/leonardo-hotel-belfast</x:v>
      </x:c>
      <x:c r="N281" s="36" t="n">
        <x:v>46301</x:v>
      </x:c>
      <x:c r="O281" s="34" t="str">
        <x:v>A</x:v>
      </x:c>
      <x:c r="P281" s="34" t="str">
        <x:v>Value Car Parks: £8 overnight window; £17 max daily. Analysis uses full 24h max.</x:v>
      </x:c>
    </x:row>
    <x:row r="282">
      <x:c r="A282" s="34" t="str">
        <x:v>Belfast</x:v>
      </x:c>
      <x:c r="B282" s="34" t="str">
        <x:v>Grand Central Hotel Belfast</x:v>
      </x:c>
      <x:c r="C282" s="34" t="str">
        <x:v>Yes</x:v>
      </x:c>
      <x:c r="D282" s="34" t="str">
        <x:v>Valet</x:v>
      </x:c>
      <x:c r="E282" s="34" t="str">
        <x:v>No</x:v>
      </x:c>
      <x:c r="F282" s="34" t="str">
        <x:v>No</x:v>
      </x:c>
      <x:c r="G282" s="35"/>
      <x:c r="H282" s="35"/>
      <x:c r="I282" s="35"/>
      <x:c r="J282" s="34" t="str">
        <x:v>No</x:v>
      </x:c>
      <x:c r="K282" s="34" t="str">
        <x:v>Not checked</x:v>
      </x:c>
      <x:c r="L282" s="34" t="str">
        <x:v>Official hotel/group</x:v>
      </x:c>
      <x:c r="M282" s="34" t="str">
        <x:v>https://www.grandcentralhotelbelfast.com/termsandconditions/</x:v>
      </x:c>
      <x:c r="N282" s="36" t="n">
        <x:v>46301</x:v>
      </x:c>
      <x:c r="O282" s="34" t="str">
        <x:v>A</x:v>
      </x:c>
      <x:c r="P282" s="34" t="str">
        <x:v>Hotel concierge offers chargeable valet subject to availability; current amount not published in terms.</x:v>
      </x:c>
    </x:row>
    <x:row r="283">
      <x:c r="A283" s="34" t="str">
        <x:v>Belfast</x:v>
      </x:c>
      <x:c r="B283" s="34" t="str">
        <x:v>The Fitzwilliam Hotel Belfast</x:v>
      </x:c>
      <x:c r="C283" s="34" t="str">
        <x:v>Yes</x:v>
      </x:c>
      <x:c r="D283" s="34" t="str">
        <x:v>Valet</x:v>
      </x:c>
      <x:c r="E283" s="34" t="str">
        <x:v>No</x:v>
      </x:c>
      <x:c r="F283" s="34" t="str">
        <x:v>Yes</x:v>
      </x:c>
      <x:c r="G283" s="35" t="n">
        <x:v>30</x:v>
      </x:c>
      <x:c r="H283" s="35" t="n">
        <x:v>30</x:v>
      </x:c>
      <x:c r="I283" s="35" t="n">
        <x:v>30</x:v>
      </x:c>
      <x:c r="J283" s="34" t="str">
        <x:v>No</x:v>
      </x:c>
      <x:c r="K283" s="34" t="str">
        <x:v>Not checked</x:v>
      </x:c>
      <x:c r="L283" s="34" t="str">
        <x:v>Official hotel/group</x:v>
      </x:c>
      <x:c r="M283" s="34" t="str">
        <x:v>https://www.fitzwilliamhotelbelfast.com/</x:v>
      </x:c>
      <x:c r="N283" s="36" t="n">
        <x:v>46301</x:v>
      </x:c>
      <x:c r="O283" s="34" t="str">
        <x:v>A</x:v>
      </x:c>
      <x:c r="P283" s="34" t="str">
        <x:v>Valet parking.</x:v>
      </x:c>
    </x:row>
    <x:row r="284">
      <x:c r="A284" s="34" t="str">
        <x:v>Belfast</x:v>
      </x:c>
      <x:c r="B284" s="34" t="str">
        <x:v>Travelodge Belfast Central</x:v>
      </x:c>
      <x:c r="C284" s="34" t="str">
        <x:v>Yes</x:v>
      </x:c>
      <x:c r="D284" s="34" t="str">
        <x:v>Hotel-discounted off-site</x:v>
      </x:c>
      <x:c r="E284" s="34" t="str">
        <x:v>No</x:v>
      </x:c>
      <x:c r="F284" s="34" t="str">
        <x:v>Yes</x:v>
      </x:c>
      <x:c r="G284" s="35" t="n">
        <x:v>14</x:v>
      </x:c>
      <x:c r="H284" s="35" t="n">
        <x:v>14</x:v>
      </x:c>
      <x:c r="I284" s="35" t="n">
        <x:v>14</x:v>
      </x:c>
      <x:c r="J284" s="34" t="str">
        <x:v>No</x:v>
      </x:c>
      <x:c r="K284" s="34" t="str">
        <x:v>Not checked</x:v>
      </x:c>
      <x:c r="L284" s="34" t="str">
        <x:v>Official hotel/group</x:v>
      </x:c>
      <x:c r="M284" s="34" t="str">
        <x:v>https://www.travelodge.co.uk/hotels/570/Belfast-Central-hotel</x:v>
      </x:c>
      <x:c r="N284" s="36" t="n">
        <x:v>46301</x:v>
      </x:c>
      <x:c r="O284" s="34" t="str">
        <x:v>A</x:v>
      </x:c>
      <x:c r="P284" s="34" t="str">
        <x:v>Great Northern hotel parking rate.</x:v>
      </x:c>
    </x:row>
    <x:row r="285">
      <x:c r="A285" s="34" t="str">
        <x:v>Belfast</x:v>
      </x:c>
      <x:c r="B285" s="34" t="str">
        <x:v>Second Nature Belfast</x:v>
      </x:c>
      <x:c r="C285" s="34" t="str">
        <x:v>Yes</x:v>
      </x:c>
      <x:c r="D285" s="34" t="str">
        <x:v>Nearby public/no hotel deal</x:v>
      </x:c>
      <x:c r="E285" s="34" t="str">
        <x:v>No</x:v>
      </x:c>
      <x:c r="F285" s="34" t="str">
        <x:v>No</x:v>
      </x:c>
      <x:c r="G285" s="35"/>
      <x:c r="H285" s="35"/>
      <x:c r="I285" s="35"/>
      <x:c r="J285" s="34" t="str">
        <x:v>No</x:v>
      </x:c>
      <x:c r="K285" s="34" t="str">
        <x:v>Not checked</x:v>
      </x:c>
      <x:c r="L285" s="34" t="str">
        <x:v>Official hotel/group</x:v>
      </x:c>
      <x:c r="M285" s="34" t="str">
        <x:v>https://www.staysecondnature.com/locations/belfast</x:v>
      </x:c>
      <x:c r="N285" s="36" t="n">
        <x:v>46301</x:v>
      </x:c>
      <x:c r="O285" s="34" t="str">
        <x:v>A</x:v>
      </x:c>
      <x:c r="P285" s="34" t="str">
        <x:v>No on-site parking; recommends nearby Tannery/public car parks.</x:v>
      </x:c>
    </x:row>
    <x:row r="286">
      <x:c r="A286" s="34" t="str">
        <x:v>Belfast</x:v>
      </x:c>
      <x:c r="B286" s="34" t="str">
        <x:v>The Foundry</x:v>
      </x:c>
      <x:c r="C286" s="34" t="str">
        <x:v>Yes</x:v>
      </x:c>
      <x:c r="D286" s="34" t="str">
        <x:v>Nearby public/no hotel deal</x:v>
      </x:c>
      <x:c r="E286" s="34" t="str">
        <x:v>No</x:v>
      </x:c>
      <x:c r="F286" s="34" t="str">
        <x:v>No</x:v>
      </x:c>
      <x:c r="G286" s="35"/>
      <x:c r="H286" s="35"/>
      <x:c r="I286" s="35"/>
      <x:c r="J286" s="34" t="str">
        <x:v>No</x:v>
      </x:c>
      <x:c r="K286" s="34" t="str">
        <x:v>Not checked</x:v>
      </x:c>
      <x:c r="L286" s="34" t="str">
        <x:v>Official hotel/group</x:v>
      </x:c>
      <x:c r="M286" s="34" t="str">
        <x:v>https://thefoundrybelfast.com/</x:v>
      </x:c>
      <x:c r="N286" s="36" t="n">
        <x:v>46301</x:v>
      </x:c>
      <x:c r="O286" s="34" t="str">
        <x:v>A</x:v>
      </x:c>
      <x:c r="P286" s="34" t="str">
        <x:v>No hotel parking; nearby St Anne's Square/public parking.</x:v>
      </x:c>
    </x:row>
    <x:row r="287">
      <x:c r="A287" s="34" t="str">
        <x:v>Belfast</x:v>
      </x:c>
      <x:c r="B287" s="34" t="str">
        <x:v>Premier Inn Belfast City Cathedral Quarter</x:v>
      </x:c>
      <x:c r="C287" s="34" t="str">
        <x:v>Yes</x:v>
      </x:c>
      <x:c r="D287" s="34" t="str">
        <x:v>Nearby public/no hotel deal</x:v>
      </x:c>
      <x:c r="E287" s="34" t="str">
        <x:v>No</x:v>
      </x:c>
      <x:c r="F287" s="34" t="str">
        <x:v>Yes</x:v>
      </x:c>
      <x:c r="G287" s="35" t="n">
        <x:v>12</x:v>
      </x:c>
      <x:c r="H287" s="35" t="n">
        <x:v>12</x:v>
      </x:c>
      <x:c r="I287" s="35" t="n">
        <x:v>12</x:v>
      </x:c>
      <x:c r="J287" s="34" t="str">
        <x:v>No</x:v>
      </x:c>
      <x:c r="K287" s="34" t="str">
        <x:v>Not checked</x:v>
      </x:c>
      <x:c r="L287" s="34" t="str">
        <x:v>Official hotel/group</x:v>
      </x:c>
      <x:c r="M287" s="34" t="str">
        <x:v>https://www.premierinn.com/gb/en/hotels/northern-ireland/county-antrim/belfast/belfast-city-cathedral-quarter.html</x:v>
      </x:c>
      <x:c r="N287" s="36" t="n">
        <x:v>46301</x:v>
      </x:c>
      <x:c r="O287" s="34" t="str">
        <x:v>A</x:v>
      </x:c>
      <x:c r="P287" s="34" t="str">
        <x:v>GO Park High Park 24h rate.</x:v>
      </x:c>
    </x:row>
    <x:row r="288">
      <x:c r="A288" s="34" t="str">
        <x:v>Belfast</x:v>
      </x:c>
      <x:c r="B288" s="34" t="str">
        <x:v>Maldron Hotel Belfast City</x:v>
      </x:c>
      <x:c r="C288" s="34" t="str">
        <x:v>Yes</x:v>
      </x:c>
      <x:c r="D288" s="34" t="str">
        <x:v>Hotel-discounted off-site</x:v>
      </x:c>
      <x:c r="E288" s="34" t="str">
        <x:v>No</x:v>
      </x:c>
      <x:c r="F288" s="34" t="str">
        <x:v>No</x:v>
      </x:c>
      <x:c r="G288" s="35"/>
      <x:c r="H288" s="35"/>
      <x:c r="I288" s="35"/>
      <x:c r="J288" s="34" t="str">
        <x:v>No</x:v>
      </x:c>
      <x:c r="K288" s="34" t="str">
        <x:v>Not checked</x:v>
      </x:c>
      <x:c r="L288" s="34" t="str">
        <x:v>Official hotel/group</x:v>
      </x:c>
      <x:c r="M288" s="34" t="str">
        <x:v>https://www.maldronhotels.com/belfast-city/</x:v>
      </x:c>
      <x:c r="N288" s="36" t="n">
        <x:v>46301</x:v>
      </x:c>
      <x:c r="O288" s="34" t="str">
        <x:v>A</x:v>
      </x:c>
      <x:c r="P288" s="34" t="str">
        <x:v>Great Northern partner/discount; exact current 24h hotel rate not public.</x:v>
      </x:c>
    </x:row>
    <x:row r="289">
      <x:c r="A289" s="34" t="str">
        <x:v>Belfast</x:v>
      </x:c>
      <x:c r="B289" s="34" t="str">
        <x:v>The Malone Hotel</x:v>
      </x:c>
      <x:c r="C289" s="34" t="str">
        <x:v>Yes</x:v>
      </x:c>
      <x:c r="D289" s="34" t="str">
        <x:v>On-site self</x:v>
      </x:c>
      <x:c r="E289" s="34" t="str">
        <x:v>Yes</x:v>
      </x:c>
      <x:c r="F289" s="34" t="str">
        <x:v>Yes</x:v>
      </x:c>
      <x:c r="G289" s="35" t="n">
        <x:v>10</x:v>
      </x:c>
      <x:c r="H289" s="35" t="n">
        <x:v>10</x:v>
      </x:c>
      <x:c r="I289" s="35" t="n">
        <x:v>10</x:v>
      </x:c>
      <x:c r="J289" s="34" t="str">
        <x:v>No</x:v>
      </x:c>
      <x:c r="K289" s="34" t="str">
        <x:v>Not checked</x:v>
      </x:c>
      <x:c r="L289" s="34" t="str">
        <x:v>Official hotel + current OTA/reviews</x:v>
      </x:c>
      <x:c r="M289" s="34" t="str">
        <x:v>https://www.themalonehotel.com/amenities</x:v>
      </x:c>
      <x:c r="N289" s="36" t="n">
        <x:v>46301</x:v>
      </x:c>
      <x:c r="O289" s="34" t="str">
        <x:v>B</x:v>
      </x:c>
      <x:c r="P289" s="34" t="str">
        <x:v>Official hotel confirms on-site parking; current Expedia/Hotels.com property data and September/October 2026 guest reports give £10/day.</x:v>
      </x:c>
    </x:row>
    <x:row r="290">
      <x:c r="A290" s="34" t="str">
        <x:v>Chester</x:v>
      </x:c>
      <x:c r="B290" s="34" t="str">
        <x:v>The Hotel Chester</x:v>
      </x:c>
      <x:c r="C290" s="34" t="str">
        <x:v>Yes</x:v>
      </x:c>
      <x:c r="D290" s="34" t="str">
        <x:v>Adjacent public</x:v>
      </x:c>
      <x:c r="E290" s="34" t="str">
        <x:v>No</x:v>
      </x:c>
      <x:c r="F290" s="34" t="str">
        <x:v>Yes</x:v>
      </x:c>
      <x:c r="G290" s="35" t="n">
        <x:v>16</x:v>
      </x:c>
      <x:c r="H290" s="35" t="n">
        <x:v>16</x:v>
      </x:c>
      <x:c r="I290" s="35" t="n">
        <x:v>16</x:v>
      </x:c>
      <x:c r="J290" s="34" t="str">
        <x:v>No</x:v>
      </x:c>
      <x:c r="K290" s="34" t="str">
        <x:v>Not checked</x:v>
      </x:c>
      <x:c r="L290" s="34" t="str">
        <x:v>Official hotel/group</x:v>
      </x:c>
      <x:c r="M290" s="34" t="str">
        <x:v>https://www.thehotelchester.com/</x:v>
      </x:c>
      <x:c r="N290" s="36" t="n">
        <x:v>46301</x:v>
      </x:c>
      <x:c r="O290" s="34" t="str">
        <x:v>A</x:v>
      </x:c>
      <x:c r="P290" s="34" t="str">
        <x:v>Eastgate Square adjacent 24h tariff.</x:v>
      </x:c>
    </x:row>
    <x:row r="291">
      <x:c r="A291" s="34" t="str">
        <x:v>Chester</x:v>
      </x:c>
      <x:c r="B291" s="34" t="str">
        <x:v>Leonardo Hotel Chester</x:v>
      </x:c>
      <x:c r="C291" s="34" t="str">
        <x:v>Yes</x:v>
      </x:c>
      <x:c r="D291" s="34" t="str">
        <x:v>Nearby public/no hotel deal</x:v>
      </x:c>
      <x:c r="E291" s="34" t="str">
        <x:v>No</x:v>
      </x:c>
      <x:c r="F291" s="34" t="str">
        <x:v>Yes</x:v>
      </x:c>
      <x:c r="G291" s="35" t="n">
        <x:v>10</x:v>
      </x:c>
      <x:c r="H291" s="35" t="n">
        <x:v>10</x:v>
      </x:c>
      <x:c r="I291" s="35" t="n">
        <x:v>10</x:v>
      </x:c>
      <x:c r="J291" s="34" t="str">
        <x:v>No</x:v>
      </x:c>
      <x:c r="K291" s="34" t="str">
        <x:v>Not checked</x:v>
      </x:c>
      <x:c r="L291" s="34" t="str">
        <x:v>Official hotel/group</x:v>
      </x:c>
      <x:c r="M291" s="34" t="str">
        <x:v>https://www.leonardo-hotels.com/chester/leonardo-hotel-chester</x:v>
      </x:c>
      <x:c r="N291" s="36" t="n">
        <x:v>46301</x:v>
      </x:c>
      <x:c r="O291" s="34" t="str">
        <x:v>A</x:v>
      </x:c>
      <x:c r="P291" s="34" t="str">
        <x:v>Grosvenor Shopping Centre guest 24h rate.</x:v>
      </x:c>
    </x:row>
    <x:row r="292">
      <x:c r="A292" s="34" t="str">
        <x:v>Chester</x:v>
      </x:c>
      <x:c r="B292" s="34" t="str">
        <x:v>The Seven Chester</x:v>
      </x:c>
      <x:c r="C292" s="34" t="str">
        <x:v>Yes</x:v>
      </x:c>
      <x:c r="D292" s="34" t="str">
        <x:v>On-site self</x:v>
      </x:c>
      <x:c r="E292" s="34" t="str">
        <x:v>Yes</x:v>
      </x:c>
      <x:c r="F292" s="34" t="str">
        <x:v>No</x:v>
      </x:c>
      <x:c r="G292" s="35"/>
      <x:c r="H292" s="35"/>
      <x:c r="I292" s="35"/>
      <x:c r="J292" s="34" t="str">
        <x:v>No</x:v>
      </x:c>
      <x:c r="K292" s="34" t="str">
        <x:v>Not checked</x:v>
      </x:c>
      <x:c r="L292" s="34" t="str">
        <x:v>Official hotel/group</x:v>
      </x:c>
      <x:c r="M292" s="34" t="str">
        <x:v>https://www.thesevenchester.co.uk/location/</x:v>
      </x:c>
      <x:c r="N292" s="36" t="n">
        <x:v>46301</x:v>
      </x:c>
      <x:c r="O292" s="34" t="str">
        <x:v>A</x:v>
      </x:c>
      <x:c r="P292" s="34" t="str">
        <x:v>Official hotel confirms reservable on-site parking; no current parking charge is published, so no £0 assumption is used.</x:v>
      </x:c>
    </x:row>
    <x:row r="293">
      <x:c r="A293" s="34" t="str">
        <x:v>Chester</x:v>
      </x:c>
      <x:c r="B293" s="34" t="str">
        <x:v>ABode Chester</x:v>
      </x:c>
      <x:c r="C293" s="34" t="str">
        <x:v>Yes</x:v>
      </x:c>
      <x:c r="D293" s="34" t="str">
        <x:v>On-site self</x:v>
      </x:c>
      <x:c r="E293" s="34" t="str">
        <x:v>Yes</x:v>
      </x:c>
      <x:c r="F293" s="34" t="str">
        <x:v>No</x:v>
      </x:c>
      <x:c r="G293" s="35"/>
      <x:c r="H293" s="35"/>
      <x:c r="I293" s="35"/>
      <x:c r="J293" s="34" t="str">
        <x:v>No</x:v>
      </x:c>
      <x:c r="K293" s="34" t="str">
        <x:v>Not checked</x:v>
      </x:c>
      <x:c r="L293" s="34" t="str">
        <x:v>Official hotel/group</x:v>
      </x:c>
      <x:c r="M293" s="34" t="str">
        <x:v>https://abodechester.co.uk/information/</x:v>
      </x:c>
      <x:c r="N293" s="36" t="n">
        <x:v>46301</x:v>
      </x:c>
      <x:c r="O293" s="34" t="str">
        <x:v>A</x:v>
      </x:c>
      <x:c r="P293" s="34" t="str">
        <x:v>Limited secure hotel car park; current standard nightly charge not clearly published.</x:v>
      </x:c>
    </x:row>
    <x:row r="294">
      <x:c r="A294" s="34" t="str">
        <x:v>Chester</x:v>
      </x:c>
      <x:c r="B294" s="34" t="str">
        <x:v>The Coach House Inn</x:v>
      </x:c>
      <x:c r="C294" s="34" t="str">
        <x:v>Yes</x:v>
      </x:c>
      <x:c r="D294" s="34" t="str">
        <x:v>Nearby public/no hotel deal</x:v>
      </x:c>
      <x:c r="E294" s="34" t="str">
        <x:v>No</x:v>
      </x:c>
      <x:c r="F294" s="34" t="str">
        <x:v>Yes</x:v>
      </x:c>
      <x:c r="G294" s="35" t="n">
        <x:v>8</x:v>
      </x:c>
      <x:c r="H294" s="35" t="n">
        <x:v>8</x:v>
      </x:c>
      <x:c r="I294" s="35" t="n">
        <x:v>8</x:v>
      </x:c>
      <x:c r="J294" s="34" t="str">
        <x:v>No</x:v>
      </x:c>
      <x:c r="K294" s="34" t="str">
        <x:v>Not checked</x:v>
      </x:c>
      <x:c r="L294" s="34" t="str">
        <x:v>Official tourism</x:v>
      </x:c>
      <x:c r="M294" s="34" t="str">
        <x:v>https://www.visit-chester.co.uk/chester-accommodation/hotels-in-chester/the-coach-house-inn-chester/</x:v>
      </x:c>
      <x:c r="N294" s="36" t="n">
        <x:v>46301</x:v>
      </x:c>
      <x:c r="O294" s="34" t="str">
        <x:v>B</x:v>
      </x:c>
      <x:c r="P294" s="34" t="str">
        <x:v>Secure public parking nearby, £8/day.</x:v>
      </x:c>
    </x:row>
    <x:row r="295">
      <x:c r="A295" s="34" t="str">
        <x:v>Chester</x:v>
      </x:c>
      <x:c r="B295" s="34" t="str">
        <x:v>The Queen at Chester Hotel - Handwritten Collection</x:v>
      </x:c>
      <x:c r="C295" s="34" t="str">
        <x:v>Yes</x:v>
      </x:c>
      <x:c r="D295" s="34" t="str">
        <x:v>Adjacent self</x:v>
      </x:c>
      <x:c r="E295" s="34" t="str">
        <x:v>No</x:v>
      </x:c>
      <x:c r="F295" s="34" t="str">
        <x:v>Yes</x:v>
      </x:c>
      <x:c r="G295" s="35" t="n">
        <x:v>13</x:v>
      </x:c>
      <x:c r="H295" s="35" t="n">
        <x:v>15</x:v>
      </x:c>
      <x:c r="I295" s="35" t="n">
        <x:v>15</x:v>
      </x:c>
      <x:c r="J295" s="34" t="str">
        <x:v>No</x:v>
      </x:c>
      <x:c r="K295" s="34" t="str">
        <x:v>Not checked</x:v>
      </x:c>
      <x:c r="L295" s="34" t="str">
        <x:v>OTA</x:v>
      </x:c>
      <x:c r="M295" s="34" t="str">
        <x:v>https://all.accor.com/hotel/B8S1/index.en.shtml</x:v>
      </x:c>
      <x:c r="N295" s="36" t="n">
        <x:v>46301</x:v>
      </x:c>
      <x:c r="O295" s="34" t="str">
        <x:v>B</x:v>
      </x:c>
      <x:c r="P295" s="34" t="str">
        <x:v>Adjacent pay/display: £13 Mon–Thu, £15 Fri–Sun; analysis uses weekend.</x:v>
      </x:c>
    </x:row>
    <x:row r="296">
      <x:c r="A296" s="34" t="str">
        <x:v>Chester</x:v>
      </x:c>
      <x:c r="B296" s="34" t="str">
        <x:v>Stone Villa Chester</x:v>
      </x:c>
      <x:c r="C296" s="34" t="str">
        <x:v>Yes</x:v>
      </x:c>
      <x:c r="D296" s="34" t="str">
        <x:v>On-site self</x:v>
      </x:c>
      <x:c r="E296" s="34" t="str">
        <x:v>Yes</x:v>
      </x:c>
      <x:c r="F296" s="34" t="str">
        <x:v>Yes</x:v>
      </x:c>
      <x:c r="G296" s="35" t="n">
        <x:v>0</x:v>
      </x:c>
      <x:c r="H296" s="35" t="n">
        <x:v>0</x:v>
      </x:c>
      <x:c r="I296" s="35" t="n">
        <x:v>0</x:v>
      </x:c>
      <x:c r="J296" s="34" t="str">
        <x:v>Always</x:v>
      </x:c>
      <x:c r="K296" s="34" t="str">
        <x:v>Not checked</x:v>
      </x:c>
      <x:c r="L296" s="34" t="str">
        <x:v>Official hotel/group</x:v>
      </x:c>
      <x:c r="M296" s="34" t="str">
        <x:v>https://www.stonevillachester.com/</x:v>
      </x:c>
      <x:c r="N296" s="36" t="n">
        <x:v>46301</x:v>
      </x:c>
      <x:c r="O296" s="34" t="str">
        <x:v>A</x:v>
      </x:c>
      <x:c r="P296" s="34" t="str">
        <x:v>Free resident parking.</x:v>
      </x:c>
    </x:row>
    <x:row r="297">
      <x:c r="A297" s="34" t="str">
        <x:v>Chester</x:v>
      </x:c>
      <x:c r="B297" s="34" t="str">
        <x:v>Hotel Indigo Chester</x:v>
      </x:c>
      <x:c r="C297" s="34" t="str">
        <x:v>Yes</x:v>
      </x:c>
      <x:c r="D297" s="34" t="str">
        <x:v>Hotel-discounted off-site</x:v>
      </x:c>
      <x:c r="E297" s="34" t="str">
        <x:v>No</x:v>
      </x:c>
      <x:c r="F297" s="34" t="str">
        <x:v>Yes</x:v>
      </x:c>
      <x:c r="G297" s="35" t="n">
        <x:v>12</x:v>
      </x:c>
      <x:c r="H297" s="35" t="n">
        <x:v>12</x:v>
      </x:c>
      <x:c r="I297" s="35" t="n">
        <x:v>12</x:v>
      </x:c>
      <x:c r="J297" s="34" t="str">
        <x:v>No</x:v>
      </x:c>
      <x:c r="K297" s="34" t="str">
        <x:v>Not checked</x:v>
      </x:c>
      <x:c r="L297" s="34" t="str">
        <x:v>Official hotel/group</x:v>
      </x:c>
      <x:c r="M297" s="34" t="str">
        <x:v>https://www.ihg.com/hotelindigo/hotels/gb/en/chester/cegin/hoteldetail/directions</x:v>
      </x:c>
      <x:c r="N297" s="36" t="n">
        <x:v>46301</x:v>
      </x:c>
      <x:c r="O297" s="34" t="str">
        <x:v>A</x:v>
      </x:c>
      <x:c r="P297" s="34" t="str">
        <x:v>APCOA hotel discount 24h rate.</x:v>
      </x:c>
    </x:row>
    <x:row r="298">
      <x:c r="A298" s="34" t="str">
        <x:v>Chester</x:v>
      </x:c>
      <x:c r="B298" s="34" t="str">
        <x:v>Crowne Plaza Chester</x:v>
      </x:c>
      <x:c r="C298" s="34" t="str">
        <x:v>Yes</x:v>
      </x:c>
      <x:c r="D298" s="34" t="str">
        <x:v>On-site self</x:v>
      </x:c>
      <x:c r="E298" s="34" t="str">
        <x:v>Yes</x:v>
      </x:c>
      <x:c r="F298" s="34" t="str">
        <x:v>Yes</x:v>
      </x:c>
      <x:c r="G298" s="35" t="n">
        <x:v>20</x:v>
      </x:c>
      <x:c r="H298" s="35" t="n">
        <x:v>20</x:v>
      </x:c>
      <x:c r="I298" s="35" t="n">
        <x:v>20</x:v>
      </x:c>
      <x:c r="J298" s="34" t="str">
        <x:v>No</x:v>
      </x:c>
      <x:c r="K298" s="34" t="str">
        <x:v>Not checked</x:v>
      </x:c>
      <x:c r="L298" s="34" t="str">
        <x:v>Official hotel/group</x:v>
      </x:c>
      <x:c r="M298" s="34" t="str">
        <x:v>https://www.ihg.com/crowneplaza/hotels/gb/en/chester/chets/hoteldetail/directions</x:v>
      </x:c>
      <x:c r="N298" s="36" t="n">
        <x:v>46301</x:v>
      </x:c>
      <x:c r="O298" s="34" t="str">
        <x:v>A</x:v>
      </x:c>
      <x:c r="P298" s="34" t="str">
        <x:v>Limited on-site 24h parking; ANPR.</x:v>
      </x:c>
    </x:row>
    <x:row r="299">
      <x:c r="A299" s="34" t="str">
        <x:v>Chester</x:v>
      </x:c>
      <x:c r="B299" s="34" t="str">
        <x:v>DoubleTree by Hilton Hotel &amp; Spa Chester</x:v>
      </x:c>
      <x:c r="C299" s="34" t="str">
        <x:v>Yes</x:v>
      </x:c>
      <x:c r="D299" s="34" t="str">
        <x:v>On-site self</x:v>
      </x:c>
      <x:c r="E299" s="34" t="str">
        <x:v>Yes</x:v>
      </x:c>
      <x:c r="F299" s="34" t="str">
        <x:v>Yes</x:v>
      </x:c>
      <x:c r="G299" s="35" t="n">
        <x:v>0</x:v>
      </x:c>
      <x:c r="H299" s="35" t="n">
        <x:v>0</x:v>
      </x:c>
      <x:c r="I299" s="35" t="n">
        <x:v>0</x:v>
      </x:c>
      <x:c r="J299" s="34" t="str">
        <x:v>Always</x:v>
      </x:c>
      <x:c r="K299" s="34" t="str">
        <x:v>Not checked</x:v>
      </x:c>
      <x:c r="L299" s="34" t="str">
        <x:v>Official hotel/group</x:v>
      </x:c>
      <x:c r="M299" s="34" t="str">
        <x:v>https://www.hilton.com/en/hotels/cheste-di-doubletree-chester/hotel-info/</x:v>
      </x:c>
      <x:c r="N299" s="36" t="n">
        <x:v>46301</x:v>
      </x:c>
      <x:c r="O299" s="34" t="str">
        <x:v>A</x:v>
      </x:c>
      <x:c r="P299" s="34" t="str">
        <x:v>Large complimentary on-site car park.</x:v>
      </x:c>
    </x:row>
    <x:row r="300">
      <x:c r="A300" s="34" t="str">
        <x:v>Chester</x:v>
      </x:c>
      <x:c r="B300" s="34" t="str">
        <x:v>The Pied Bull</x:v>
      </x:c>
      <x:c r="C300" s="34" t="str">
        <x:v>Yes</x:v>
      </x:c>
      <x:c r="D300" s="34" t="str">
        <x:v>Nearby public/no hotel deal</x:v>
      </x:c>
      <x:c r="E300" s="34" t="str">
        <x:v>No</x:v>
      </x:c>
      <x:c r="F300" s="34" t="str">
        <x:v>Yes</x:v>
      </x:c>
      <x:c r="G300" s="35" t="n">
        <x:v>8.8</x:v>
      </x:c>
      <x:c r="H300" s="35" t="n">
        <x:v>8.8</x:v>
      </x:c>
      <x:c r="I300" s="35" t="n">
        <x:v>8.8</x:v>
      </x:c>
      <x:c r="J300" s="34" t="str">
        <x:v>No</x:v>
      </x:c>
      <x:c r="K300" s="34" t="str">
        <x:v>Not checked</x:v>
      </x:c>
      <x:c r="L300" s="34" t="str">
        <x:v>Official tourism / council</x:v>
      </x:c>
      <x:c r="M300" s="34" t="str">
        <x:v>https://www.piedbull.co.uk/</x:v>
      </x:c>
      <x:c r="N300" s="36" t="n">
        <x:v>46301</x:v>
      </x:c>
      <x:c r="O300" s="34" t="str">
        <x:v>B</x:v>
      </x:c>
      <x:c r="P300" s="34" t="str">
        <x:v>No hotel car park; Market car park around £8.80/24h.</x:v>
      </x:c>
    </x:row>
    <x:row r="301">
      <x:c r="A301" s="34" t="str">
        <x:v>Chester</x:v>
      </x:c>
      <x:c r="B301" s="34" t="str">
        <x:v>Oddfellows Chester</x:v>
      </x:c>
      <x:c r="C301" s="34" t="str">
        <x:v>Yes</x:v>
      </x:c>
      <x:c r="D301" s="34" t="str">
        <x:v>Hotel-discounted off-site</x:v>
      </x:c>
      <x:c r="E301" s="34" t="str">
        <x:v>No</x:v>
      </x:c>
      <x:c r="F301" s="34" t="str">
        <x:v>No</x:v>
      </x:c>
      <x:c r="G301" s="35"/>
      <x:c r="H301" s="35"/>
      <x:c r="I301" s="35"/>
      <x:c r="J301" s="34" t="str">
        <x:v>No</x:v>
      </x:c>
      <x:c r="K301" s="34" t="str">
        <x:v>Not checked</x:v>
      </x:c>
      <x:c r="L301" s="34" t="str">
        <x:v>Official hotel/group</x:v>
      </x:c>
      <x:c r="M301" s="34" t="str">
        <x:v>https://www.oddfellowschester.com/</x:v>
      </x:c>
      <x:c r="N301" s="36" t="n">
        <x:v>46301</x:v>
      </x:c>
      <x:c r="O301" s="34" t="str">
        <x:v>A</x:v>
      </x:c>
      <x:c r="P301" s="34" t="str">
        <x:v>No own city-centre hotel car park; Pepper Street discount for guests, exact final tariff not fixed.</x:v>
      </x:c>
    </x:row>
    <x:row r="302">
      <x:c r="A302" s="34" t="str">
        <x:v>Chester</x:v>
      </x:c>
      <x:c r="B302" s="34" t="str">
        <x:v>The Chester Grosvenor</x:v>
      </x:c>
      <x:c r="C302" s="34" t="str">
        <x:v>Yes</x:v>
      </x:c>
      <x:c r="D302" s="34" t="str">
        <x:v>Adjacent public / valet</x:v>
      </x:c>
      <x:c r="E302" s="34" t="str">
        <x:v>No</x:v>
      </x:c>
      <x:c r="F302" s="34" t="str">
        <x:v>Yes</x:v>
      </x:c>
      <x:c r="G302" s="35" t="n">
        <x:v>16</x:v>
      </x:c>
      <x:c r="H302" s="35" t="n">
        <x:v>25</x:v>
      </x:c>
      <x:c r="I302" s="35" t="n">
        <x:v>16</x:v>
      </x:c>
      <x:c r="J302" s="34" t="str">
        <x:v>No</x:v>
      </x:c>
      <x:c r="K302" s="34" t="str">
        <x:v>Not checked</x:v>
      </x:c>
      <x:c r="L302" s="34" t="str">
        <x:v>Official hotel/group</x:v>
      </x:c>
      <x:c r="M302" s="34" t="str">
        <x:v>https://www.chestergrosvenor.com/</x:v>
      </x:c>
      <x:c r="N302" s="36" t="n">
        <x:v>46301</x:v>
      </x:c>
      <x:c r="O302" s="34" t="str">
        <x:v>A</x:v>
      </x:c>
      <x:c r="P302" s="34" t="str">
        <x:v>Eastgate self parking £16/24h; valet £25.</x:v>
      </x:c>
    </x:row>
    <x:row r="303">
      <x:c r="A303" s="34" t="str">
        <x:v>Chester</x:v>
      </x:c>
      <x:c r="B303" s="34" t="str">
        <x:v>Macdonald New Blossoms Hotel</x:v>
      </x:c>
      <x:c r="C303" s="34" t="str">
        <x:v>Yes</x:v>
      </x:c>
      <x:c r="D303" s="34" t="str">
        <x:v>Nearby public/no hotel deal</x:v>
      </x:c>
      <x:c r="E303" s="34" t="str">
        <x:v>No</x:v>
      </x:c>
      <x:c r="F303" s="34" t="str">
        <x:v>Yes</x:v>
      </x:c>
      <x:c r="G303" s="35" t="n">
        <x:v>10</x:v>
      </x:c>
      <x:c r="H303" s="35" t="n">
        <x:v>10</x:v>
      </x:c>
      <x:c r="I303" s="35" t="n">
        <x:v>10</x:v>
      </x:c>
      <x:c r="J303" s="34" t="str">
        <x:v>No</x:v>
      </x:c>
      <x:c r="K303" s="34" t="str">
        <x:v>Not checked</x:v>
      </x:c>
      <x:c r="L303" s="34" t="str">
        <x:v>Official tourism / hotel</x:v>
      </x:c>
      <x:c r="M303" s="34" t="str">
        <x:v>https://www.macdonaldhotels.co.uk/new-blossoms</x:v>
      </x:c>
      <x:c r="N303" s="36" t="n">
        <x:v>46301</x:v>
      </x:c>
      <x:c r="O303" s="34" t="str">
        <x:v>B</x:v>
      </x:c>
      <x:c r="P303" s="34" t="str">
        <x:v>No hotel car park; Grosvenor Shopping Centre around £10/24h.</x:v>
      </x:c>
    </x:row>
    <x:row r="304">
      <x:c r="A304" s="34" t="str">
        <x:v>Chester</x:v>
      </x:c>
      <x:c r="B304" s="34" t="str">
        <x:v>The Mill Hotel &amp; Spa</x:v>
      </x:c>
      <x:c r="C304" s="34" t="str">
        <x:v>Yes</x:v>
      </x:c>
      <x:c r="D304" s="34" t="str">
        <x:v>On-site self</x:v>
      </x:c>
      <x:c r="E304" s="34" t="str">
        <x:v>Yes</x:v>
      </x:c>
      <x:c r="F304" s="34" t="str">
        <x:v>Yes</x:v>
      </x:c>
      <x:c r="G304" s="35" t="n">
        <x:v>0</x:v>
      </x:c>
      <x:c r="H304" s="35" t="n">
        <x:v>7.5</x:v>
      </x:c>
      <x:c r="I304" s="35" t="n">
        <x:v>0</x:v>
      </x:c>
      <x:c r="J304" s="34" t="str">
        <x:v>Direct bookings only</x:v>
      </x:c>
      <x:c r="K304" s="34" t="str">
        <x:v>Not checked</x:v>
      </x:c>
      <x:c r="L304" s="34" t="str">
        <x:v>Official hotel/group</x:v>
      </x:c>
      <x:c r="M304" s="34" t="str">
        <x:v>https://www.millhotel.com/</x:v>
      </x:c>
      <x:c r="N304" s="36" t="n">
        <x:v>46301</x:v>
      </x:c>
      <x:c r="O304" s="34" t="str">
        <x:v>A</x:v>
      </x:c>
      <x:c r="P304" s="34" t="str">
        <x:v>Official hotel advertises free parking when booked direct; tourism listing otherwise quotes £7.50/day.</x:v>
      </x:c>
    </x:row>
  </x:sheetData>
  <x:mergeCells>
    <x:mergeCell ref="A1:P1"/>
    <x:mergeCell ref="A2:P2"/>
  </x:mergeCells>
  <x:conditionalFormatting sqref="I5:I304">
    <x:cfRule type="dataBar" priority="1">
      <x:dataBar>
        <x:cfvo type="min"/>
        <x:cfvo type="max"/>
        <x:color rgb="FFA02B93"/>
      </x:dataBar>
      <x:extLst>
        <x:ext xmlns:x14="http://schemas.microsoft.com/office/spreadsheetml/2009/9/main" uri="{B025F937-C7B1-47D3-B67F-A62EFF666E3E}">
          <x14:id>{9235E1E9-92BF-4DDC-45A9-81A00F25710A}</x14:id>
        </x:ext>
      </x:extLst>
    </x:cfRule>
  </x:conditionalFormatting>
  <x:conditionalFormatting sqref="F5:F304">
    <x:cfRule type="expression" dxfId="0" priority="2">
      <x:formula>F5="No"</x:formula>
    </x:cfRule>
  </x:conditionalFormatting>
  <x:conditionalFormatting sqref="J5:J304">
    <x:cfRule type="expression" dxfId="1" priority="3">
      <x:formula>J5="Always"</x:formula>
    </x:cfRule>
    <x:cfRule type="expression" dxfId="2" priority="4">
      <x:formula>J5="Direct bookings only"</x:formula>
    </x:cfRule>
  </x:conditionalFormatting>
  <x:conditionalFormatting sqref="O5:O304">
    <x:cfRule type="expression" dxfId="3" priority="5">
      <x:formula>O5="C"</x:formula>
    </x:cfRule>
    <x:cfRule type="expression" dxfId="4" priority="6">
      <x:formula>O5="B"</x:formula>
    </x:cfRule>
  </x:conditionalFormatting>
  <x:pageMargins left="0.7" right="0.7" top="0.75" bottom="0.75" header="0.3" footer="0.3"/>
  <x:tableParts count="1">
    <x:tablePart xmlns:r="http://schemas.openxmlformats.org/officeDocument/2006/relationships" r:id="R47d52d9543494dae"/>
  </x:tableParts>
  <x:extLst>
    <x:ext xmlns:x14="http://schemas.microsoft.com/office/spreadsheetml/2009/9/main" xmlns:xm="http://schemas.microsoft.com/office/excel/2006/main" uri="{78C0D931-6437-407d-A8EE-F0AAD7539E65}">
      <x14:conditionalFormattings>
        <x14:conditionalFormatting>
          <x14:cfRule type="dataBar" priority="1" id="{9235E1E9-92BF-4DDC-45A9-81A00F25710A}">
            <x14:dataBar gradient="1">
              <x14:cfvo type="min"/>
              <x14:cfvo type="max"/>
              <x14:fillColor rgb="FFA02B93"/>
            </x14:dataBar>
          </x14:cfRule>
          <xm:sqref>I5:I304</xm:sqref>
        </x14:conditionalFormatting>
      </x14:conditionalFormattings>
    </x:ext>
  </x:extLst>
</x:worksheet>
</file>

<file path=xl/worksheets/sheet2.xml><?xml version="1.0" encoding="utf-8"?>
<x:worksheet xmlns:x="http://schemas.openxmlformats.org/spreadsheetml/2006/main">
  <x:sheetFormatPr defaultRowHeight="15"/>
  <x:cols>
    <x:col min="1" max="1" width="24" hidden="0" customWidth="1"/>
    <x:col min="2" max="2" width="14" hidden="0" customWidth="1"/>
    <x:col min="3" max="3" width="16" hidden="0" customWidth="1"/>
    <x:col min="4" max="4" width="14" hidden="0" customWidth="1"/>
    <x:col min="5" max="5" width="18" hidden="0" customWidth="1"/>
    <x:col min="6" max="6" width="15" hidden="0" customWidth="1"/>
    <x:col min="7" max="7" width="20" hidden="0" customWidth="1"/>
    <x:col min="8" max="8" width="17" hidden="0" customWidth="1"/>
    <x:col min="9" max="9" width="16" hidden="0" customWidth="1"/>
    <x:col min="10" max="10" width="16" hidden="0" customWidth="1"/>
    <x:col min="11" max="11" width="21" hidden="0" customWidth="1"/>
    <x:col min="12" max="12" width="19" hidden="0" customWidth="1"/>
  </x:cols>
  <x:sheetData>
    <x:row r="1" ht="30" customHeight="1">
      <x:c r="A1" s="4" t="str">
        <x:v>Destination comparison — 15 hotels per destination</x:v>
      </x:c>
      <x:c r="B1" s="4"/>
      <x:c r="C1" s="4"/>
      <x:c r="D1" s="4"/>
      <x:c r="E1" s="4"/>
      <x:c r="F1" s="4"/>
      <x:c r="G1" s="4"/>
      <x:c r="H1" s="4"/>
      <x:c r="I1" s="4"/>
      <x:c r="J1" s="4"/>
      <x:c r="K1" s="4"/>
      <x:c r="L1" s="4"/>
    </x:row>
    <x:row r="2" ht="34" customHeight="1">
      <x:c r="A2" s="11" t="str">
        <x:v>Median paid rate excludes £0/free parking and hotels without a verified numeric rate. The published-paid sample size is shown beside each median to make coverage transparent.</x:v>
      </x:c>
      <x:c r="B2" s="11"/>
      <x:c r="C2" s="11"/>
      <x:c r="D2" s="11"/>
      <x:c r="E2" s="11"/>
      <x:c r="F2" s="11"/>
      <x:c r="G2" s="11"/>
      <x:c r="H2" s="11"/>
      <x:c r="I2" s="11"/>
      <x:c r="J2" s="11"/>
      <x:c r="K2" s="11"/>
      <x:c r="L2" s="11"/>
    </x:row>
    <x:row r="4" ht="38" customHeight="1">
      <x:c r="A4" s="19" t="str">
        <x:v>Destination</x:v>
      </x:c>
      <x:c r="B4" s="19" t="str">
        <x:v>Hotels checked</x:v>
      </x:c>
      <x:c r="C4" s="19" t="str">
        <x:v>On-site parking %</x:v>
      </x:c>
      <x:c r="D4" s="19" t="str">
        <x:v>Always-free %</x:v>
      </x:c>
      <x:c r="E4" s="19" t="str">
        <x:v>Direct-booking-free %</x:v>
      </x:c>
      <x:c r="F4" s="19" t="str">
        <x:v>Off-site usable %</x:v>
      </x:c>
      <x:c r="G4" s="19" t="str">
        <x:v>Published paid rates (n)</x:v>
      </x:c>
      <x:c r="H4" s="19" t="str">
        <x:v>Median paid rate (£)</x:v>
      </x:c>
      <x:c r="I4" s="19" t="str">
        <x:v>Cheapest paid (£)</x:v>
      </x:c>
      <x:c r="J4" s="19" t="str">
        <x:v>Highest paid (£)</x:v>
      </x:c>
      <x:c r="K4" s="19" t="str">
        <x:v>Median known incl free (£)</x:v>
      </x:c>
      <x:c r="L4" s="19" t="str">
        <x:v>Price not published %</x:v>
      </x:c>
    </x:row>
    <x:row r="5">
      <x:c r="A5" s="42" t="str">
        <x:v>London</x:v>
      </x:c>
      <x:c r="B5" s="42" t="n">
        <x:f>COUNTIF('Hotel Data'!$A$5:$A$304,A5)</x:f>
        <x:v>15</x:v>
      </x:c>
      <x:c r="C5" s="43" t="n">
        <x:f>COUNTIFS('Hotel Data'!$A$5:$A$304,A5,'Hotel Data'!$E$5:$E$304,"Yes")/B5</x:f>
        <x:v>0.3333333333333333</x:v>
      </x:c>
      <x:c r="D5" s="43" t="n">
        <x:f>COUNTIFS('Hotel Data'!$A$5:$A$304,A5,'Hotel Data'!$J$5:$J$304,"Always")/B5</x:f>
        <x:v>0</x:v>
      </x:c>
      <x:c r="E5" s="43" t="n">
        <x:f>COUNTIFS('Hotel Data'!$A$5:$A$304,A5,'Hotel Data'!$J$5:$J$304,"Direct bookings only")/B5</x:f>
        <x:v>0</x:v>
      </x:c>
      <x:c r="F5" s="43" t="n">
        <x:f>COUNTIFS('Hotel Data'!$A$5:$A$304,A5,'Hotel Data'!$E$5:$E$304,"No",'Hotel Data'!$C$5:$C$304,"Yes")/B5</x:f>
        <x:v>0.4666666666666667</x:v>
      </x:c>
      <x:c r="G5" s="42" t="n">
        <x:f>COUNTIFS('Hotel Data'!$A$5:$A$304,A5,'Hotel Data'!$I$5:$I$304,"&gt;0")</x:f>
        <x:v>8</x:v>
      </x:c>
      <x:c r="H5" s="44" t="n">
        <x:f>IFERROR(MEDIAN(_xlfn._xlws.FILTER('Hotel Data'!$I$5:$I$304,('Hotel Data'!$A$5:$A$304=A5)*('Hotel Data'!$I$5:$I$304&gt;0))),"")</x:f>
        <x:v>39</x:v>
      </x:c>
      <x:c r="I5" s="44" t="n">
        <x:f>IFERROR(MINIFS('Hotel Data'!$I$5:$I$304,'Hotel Data'!$A$5:$A$304,A5,'Hotel Data'!$I$5:$I$304,"&gt;0"),"")</x:f>
        <x:v>20</x:v>
      </x:c>
      <x:c r="J5" s="44" t="n">
        <x:f>IFERROR(MAXIFS('Hotel Data'!$I$5:$I$304,'Hotel Data'!$A$5:$A$304,A5,'Hotel Data'!$I$5:$I$304,"&gt;0"),"")</x:f>
        <x:v>70</x:v>
      </x:c>
      <x:c r="K5" s="44" t="n">
        <x:f>IFERROR(MEDIAN(_xlfn._xlws.FILTER('Hotel Data'!$I$5:$I$304,('Hotel Data'!$A$5:$A$304=A5)*('Hotel Data'!$F$5:$F$304="Yes"))),"")</x:f>
        <x:v>39</x:v>
      </x:c>
      <x:c r="L5" s="43" t="n">
        <x:f>COUNTIFS('Hotel Data'!$A$5:$A$304,A5,'Hotel Data'!$F$5:$F$304,"No")/B5</x:f>
        <x:v>0.4666666666666667</x:v>
      </x:c>
    </x:row>
    <x:row r="6">
      <x:c r="A6" s="42" t="str">
        <x:v>Edinburgh</x:v>
      </x:c>
      <x:c r="B6" s="42" t="n">
        <x:f>COUNTIF('Hotel Data'!$A$5:$A$304,A6)</x:f>
        <x:v>15</x:v>
      </x:c>
      <x:c r="C6" s="43" t="n">
        <x:f>COUNTIFS('Hotel Data'!$A$5:$A$304,A6,'Hotel Data'!$E$5:$E$304,"Yes")/B6</x:f>
        <x:v>0.26666666666666666</x:v>
      </x:c>
      <x:c r="D6" s="43" t="n">
        <x:f>COUNTIFS('Hotel Data'!$A$5:$A$304,A6,'Hotel Data'!$J$5:$J$304,"Always")/B6</x:f>
        <x:v>0.13333333333333333</x:v>
      </x:c>
      <x:c r="E6" s="43" t="n">
        <x:f>COUNTIFS('Hotel Data'!$A$5:$A$304,A6,'Hotel Data'!$J$5:$J$304,"Direct bookings only")/B6</x:f>
        <x:v>0</x:v>
      </x:c>
      <x:c r="F6" s="43" t="n">
        <x:f>COUNTIFS('Hotel Data'!$A$5:$A$304,A6,'Hotel Data'!$E$5:$E$304,"No",'Hotel Data'!$C$5:$C$304,"Yes")/B6</x:f>
        <x:v>0.6</x:v>
      </x:c>
      <x:c r="G6" s="42" t="n">
        <x:f>COUNTIFS('Hotel Data'!$A$5:$A$304,A6,'Hotel Data'!$I$5:$I$304,"&gt;0")</x:f>
        <x:v>4</x:v>
      </x:c>
      <x:c r="H6" s="44" t="n">
        <x:f>IFERROR(MEDIAN(_xlfn._xlws.FILTER('Hotel Data'!$I$5:$I$304,('Hotel Data'!$A$5:$A$304=A6)*('Hotel Data'!$I$5:$I$304&gt;0))),"")</x:f>
        <x:v>30</x:v>
      </x:c>
      <x:c r="I6" s="44" t="n">
        <x:f>IFERROR(MINIFS('Hotel Data'!$I$5:$I$304,'Hotel Data'!$A$5:$A$304,A6,'Hotel Data'!$I$5:$I$304,"&gt;0"),"")</x:f>
        <x:v>18</x:v>
      </x:c>
      <x:c r="J6" s="44" t="n">
        <x:f>IFERROR(MAXIFS('Hotel Data'!$I$5:$I$304,'Hotel Data'!$A$5:$A$304,A6,'Hotel Data'!$I$5:$I$304,"&gt;0"),"")</x:f>
        <x:v>45</x:v>
      </x:c>
      <x:c r="K6" s="44" t="n">
        <x:f>IFERROR(MEDIAN(_xlfn._xlws.FILTER('Hotel Data'!$I$5:$I$304,('Hotel Data'!$A$5:$A$304=A6)*('Hotel Data'!$F$5:$F$304="Yes"))),"")</x:f>
        <x:v>19</x:v>
      </x:c>
      <x:c r="L6" s="43" t="n">
        <x:f>COUNTIFS('Hotel Data'!$A$5:$A$304,A6,'Hotel Data'!$F$5:$F$304,"No")/B6</x:f>
        <x:v>0.6</x:v>
      </x:c>
    </x:row>
    <x:row r="7">
      <x:c r="A7" s="42" t="str">
        <x:v>Cambridge</x:v>
      </x:c>
      <x:c r="B7" s="42" t="n">
        <x:f>COUNTIF('Hotel Data'!$A$5:$A$304,A7)</x:f>
        <x:v>15</x:v>
      </x:c>
      <x:c r="C7" s="43" t="n">
        <x:f>COUNTIFS('Hotel Data'!$A$5:$A$304,A7,'Hotel Data'!$E$5:$E$304,"Yes")/B7</x:f>
        <x:v>0.5333333333333333</x:v>
      </x:c>
      <x:c r="D7" s="43" t="n">
        <x:f>COUNTIFS('Hotel Data'!$A$5:$A$304,A7,'Hotel Data'!$J$5:$J$304,"Always")/B7</x:f>
        <x:v>0</x:v>
      </x:c>
      <x:c r="E7" s="43" t="n">
        <x:f>COUNTIFS('Hotel Data'!$A$5:$A$304,A7,'Hotel Data'!$J$5:$J$304,"Direct bookings only")/B7</x:f>
        <x:v>0</x:v>
      </x:c>
      <x:c r="F7" s="43" t="n">
        <x:f>COUNTIFS('Hotel Data'!$A$5:$A$304,A7,'Hotel Data'!$E$5:$E$304,"No",'Hotel Data'!$C$5:$C$304,"Yes")/B7</x:f>
        <x:v>0.4</x:v>
      </x:c>
      <x:c r="G7" s="42" t="n">
        <x:f>COUNTIFS('Hotel Data'!$A$5:$A$304,A7,'Hotel Data'!$I$5:$I$304,"&gt;0")</x:f>
        <x:v>10</x:v>
      </x:c>
      <x:c r="H7" s="44" t="n">
        <x:f>IFERROR(MEDIAN(_xlfn._xlws.FILTER('Hotel Data'!$I$5:$I$304,('Hotel Data'!$A$5:$A$304=A7)*('Hotel Data'!$I$5:$I$304&gt;0))),"")</x:f>
        <x:v>29</x:v>
      </x:c>
      <x:c r="I7" s="44" t="n">
        <x:f>IFERROR(MINIFS('Hotel Data'!$I$5:$I$304,'Hotel Data'!$A$5:$A$304,A7,'Hotel Data'!$I$5:$I$304,"&gt;0"),"")</x:f>
        <x:v>6</x:v>
      </x:c>
      <x:c r="J7" s="44" t="n">
        <x:f>IFERROR(MAXIFS('Hotel Data'!$I$5:$I$304,'Hotel Data'!$A$5:$A$304,A7,'Hotel Data'!$I$5:$I$304,"&gt;0"),"")</x:f>
        <x:v>40</x:v>
      </x:c>
      <x:c r="K7" s="44" t="n">
        <x:f>IFERROR(MEDIAN(_xlfn._xlws.FILTER('Hotel Data'!$I$5:$I$304,('Hotel Data'!$A$5:$A$304=A7)*('Hotel Data'!$F$5:$F$304="Yes"))),"")</x:f>
        <x:v>29</x:v>
      </x:c>
      <x:c r="L7" s="43" t="n">
        <x:f>COUNTIFS('Hotel Data'!$A$5:$A$304,A7,'Hotel Data'!$F$5:$F$304,"No")/B7</x:f>
        <x:v>0.3333333333333333</x:v>
      </x:c>
    </x:row>
    <x:row r="8">
      <x:c r="A8" s="42" t="str">
        <x:v>Brighton</x:v>
      </x:c>
      <x:c r="B8" s="42" t="n">
        <x:f>COUNTIF('Hotel Data'!$A$5:$A$304,A8)</x:f>
        <x:v>15</x:v>
      </x:c>
      <x:c r="C8" s="43" t="n">
        <x:f>COUNTIFS('Hotel Data'!$A$5:$A$304,A8,'Hotel Data'!$E$5:$E$304,"Yes")/B8</x:f>
        <x:v>0.26666666666666666</x:v>
      </x:c>
      <x:c r="D8" s="43" t="n">
        <x:f>COUNTIFS('Hotel Data'!$A$5:$A$304,A8,'Hotel Data'!$J$5:$J$304,"Always")/B8</x:f>
        <x:v>0</x:v>
      </x:c>
      <x:c r="E8" s="43" t="n">
        <x:f>COUNTIFS('Hotel Data'!$A$5:$A$304,A8,'Hotel Data'!$J$5:$J$304,"Direct bookings only")/B8</x:f>
        <x:v>0</x:v>
      </x:c>
      <x:c r="F8" s="43" t="n">
        <x:f>COUNTIFS('Hotel Data'!$A$5:$A$304,A8,'Hotel Data'!$E$5:$E$304,"No",'Hotel Data'!$C$5:$C$304,"Yes")/B8</x:f>
        <x:v>0.6666666666666666</x:v>
      </x:c>
      <x:c r="G8" s="42" t="n">
        <x:f>COUNTIFS('Hotel Data'!$A$5:$A$304,A8,'Hotel Data'!$I$5:$I$304,"&gt;0")</x:f>
        <x:v>11</x:v>
      </x:c>
      <x:c r="H8" s="44" t="n">
        <x:f>IFERROR(MEDIAN(_xlfn._xlws.FILTER('Hotel Data'!$I$5:$I$304,('Hotel Data'!$A$5:$A$304=A8)*('Hotel Data'!$I$5:$I$304&gt;0))),"")</x:f>
        <x:v>28</x:v>
      </x:c>
      <x:c r="I8" s="44" t="n">
        <x:f>IFERROR(MINIFS('Hotel Data'!$I$5:$I$304,'Hotel Data'!$A$5:$A$304,A8,'Hotel Data'!$I$5:$I$304,"&gt;0"),"")</x:f>
        <x:v>17.6</x:v>
      </x:c>
      <x:c r="J8" s="44" t="n">
        <x:f>IFERROR(MAXIFS('Hotel Data'!$I$5:$I$304,'Hotel Data'!$A$5:$A$304,A8,'Hotel Data'!$I$5:$I$304,"&gt;0"),"")</x:f>
        <x:v>45</x:v>
      </x:c>
      <x:c r="K8" s="44" t="n">
        <x:f>IFERROR(MEDIAN(_xlfn._xlws.FILTER('Hotel Data'!$I$5:$I$304,('Hotel Data'!$A$5:$A$304=A8)*('Hotel Data'!$F$5:$F$304="Yes"))),"")</x:f>
        <x:v>28</x:v>
      </x:c>
      <x:c r="L8" s="43" t="n">
        <x:f>COUNTIFS('Hotel Data'!$A$5:$A$304,A8,'Hotel Data'!$F$5:$F$304,"No")/B8</x:f>
        <x:v>0.26666666666666666</x:v>
      </x:c>
    </x:row>
    <x:row r="9">
      <x:c r="A9" s="42" t="str">
        <x:v>York</x:v>
      </x:c>
      <x:c r="B9" s="42" t="n">
        <x:f>COUNTIF('Hotel Data'!$A$5:$A$304,A9)</x:f>
        <x:v>15</x:v>
      </x:c>
      <x:c r="C9" s="43" t="n">
        <x:f>COUNTIFS('Hotel Data'!$A$5:$A$304,A9,'Hotel Data'!$E$5:$E$304,"Yes")/B9</x:f>
        <x:v>0.4666666666666667</x:v>
      </x:c>
      <x:c r="D9" s="43" t="n">
        <x:f>COUNTIFS('Hotel Data'!$A$5:$A$304,A9,'Hotel Data'!$J$5:$J$304,"Always")/B9</x:f>
        <x:v>0</x:v>
      </x:c>
      <x:c r="E9" s="43" t="n">
        <x:f>COUNTIFS('Hotel Data'!$A$5:$A$304,A9,'Hotel Data'!$J$5:$J$304,"Direct bookings only")/B9</x:f>
        <x:v>0</x:v>
      </x:c>
      <x:c r="F9" s="43" t="n">
        <x:f>COUNTIFS('Hotel Data'!$A$5:$A$304,A9,'Hotel Data'!$E$5:$E$304,"No",'Hotel Data'!$C$5:$C$304,"Yes")/B9</x:f>
        <x:v>0.4666666666666667</x:v>
      </x:c>
      <x:c r="G9" s="42" t="n">
        <x:f>COUNTIFS('Hotel Data'!$A$5:$A$304,A9,'Hotel Data'!$I$5:$I$304,"&gt;0")</x:f>
        <x:v>9</x:v>
      </x:c>
      <x:c r="H9" s="44" t="n">
        <x:f>IFERROR(MEDIAN(_xlfn._xlws.FILTER('Hotel Data'!$I$5:$I$304,('Hotel Data'!$A$5:$A$304=A9)*('Hotel Data'!$I$5:$I$304&gt;0))),"")</x:f>
        <x:v>25</x:v>
      </x:c>
      <x:c r="I9" s="44" t="n">
        <x:f>IFERROR(MINIFS('Hotel Data'!$I$5:$I$304,'Hotel Data'!$A$5:$A$304,A9,'Hotel Data'!$I$5:$I$304,"&gt;0"),"")</x:f>
        <x:v>7</x:v>
      </x:c>
      <x:c r="J9" s="44" t="n">
        <x:f>IFERROR(MAXIFS('Hotel Data'!$I$5:$I$304,'Hotel Data'!$A$5:$A$304,A9,'Hotel Data'!$I$5:$I$304,"&gt;0"),"")</x:f>
        <x:v>49.5</x:v>
      </x:c>
      <x:c r="K9" s="44" t="n">
        <x:f>IFERROR(MEDIAN(_xlfn._xlws.FILTER('Hotel Data'!$I$5:$I$304,('Hotel Data'!$A$5:$A$304=A9)*('Hotel Data'!$F$5:$F$304="Yes"))),"")</x:f>
        <x:v>25</x:v>
      </x:c>
      <x:c r="L9" s="43" t="n">
        <x:f>COUNTIFS('Hotel Data'!$A$5:$A$304,A9,'Hotel Data'!$F$5:$F$304,"No")/B9</x:f>
        <x:v>0.4</x:v>
      </x:c>
    </x:row>
    <x:row r="10">
      <x:c r="A10" s="42" t="str">
        <x:v>Cardiff</x:v>
      </x:c>
      <x:c r="B10" s="42" t="n">
        <x:f>COUNTIF('Hotel Data'!$A$5:$A$304,A10)</x:f>
        <x:v>15</x:v>
      </x:c>
      <x:c r="C10" s="43" t="n">
        <x:f>COUNTIFS('Hotel Data'!$A$5:$A$304,A10,'Hotel Data'!$E$5:$E$304,"Yes")/B10</x:f>
        <x:v>0.5333333333333333</x:v>
      </x:c>
      <x:c r="D10" s="43" t="n">
        <x:f>COUNTIFS('Hotel Data'!$A$5:$A$304,A10,'Hotel Data'!$J$5:$J$304,"Always")/B10</x:f>
        <x:v>0</x:v>
      </x:c>
      <x:c r="E10" s="43" t="n">
        <x:f>COUNTIFS('Hotel Data'!$A$5:$A$304,A10,'Hotel Data'!$J$5:$J$304,"Direct bookings only")/B10</x:f>
        <x:v>0</x:v>
      </x:c>
      <x:c r="F10" s="43" t="n">
        <x:f>COUNTIFS('Hotel Data'!$A$5:$A$304,A10,'Hotel Data'!$E$5:$E$304,"No",'Hotel Data'!$C$5:$C$304,"Yes")/B10</x:f>
        <x:v>0.4666666666666667</x:v>
      </x:c>
      <x:c r="G10" s="42" t="n">
        <x:f>COUNTIFS('Hotel Data'!$A$5:$A$304,A10,'Hotel Data'!$I$5:$I$304,"&gt;0")</x:f>
        <x:v>10</x:v>
      </x:c>
      <x:c r="H10" s="44" t="n">
        <x:f>IFERROR(MEDIAN(_xlfn._xlws.FILTER('Hotel Data'!$I$5:$I$304,('Hotel Data'!$A$5:$A$304=A10)*('Hotel Data'!$I$5:$I$304&gt;0))),"")</x:f>
        <x:v>24.5</x:v>
      </x:c>
      <x:c r="I10" s="44" t="n">
        <x:f>IFERROR(MINIFS('Hotel Data'!$I$5:$I$304,'Hotel Data'!$A$5:$A$304,A10,'Hotel Data'!$I$5:$I$304,"&gt;0"),"")</x:f>
        <x:v>17</x:v>
      </x:c>
      <x:c r="J10" s="44" t="n">
        <x:f>IFERROR(MAXIFS('Hotel Data'!$I$5:$I$304,'Hotel Data'!$A$5:$A$304,A10,'Hotel Data'!$I$5:$I$304,"&gt;0"),"")</x:f>
        <x:v>35</x:v>
      </x:c>
      <x:c r="K10" s="44" t="n">
        <x:f>IFERROR(MEDIAN(_xlfn._xlws.FILTER('Hotel Data'!$I$5:$I$304,('Hotel Data'!$A$5:$A$304=A10)*('Hotel Data'!$F$5:$F$304="Yes"))),"")</x:f>
        <x:v>24.5</x:v>
      </x:c>
      <x:c r="L10" s="43" t="n">
        <x:f>COUNTIFS('Hotel Data'!$A$5:$A$304,A10,'Hotel Data'!$F$5:$F$304,"No")/B10</x:f>
        <x:v>0.3333333333333333</x:v>
      </x:c>
    </x:row>
    <x:row r="11">
      <x:c r="A11" s="42" t="str">
        <x:v>Bath</x:v>
      </x:c>
      <x:c r="B11" s="42" t="n">
        <x:f>COUNTIF('Hotel Data'!$A$5:$A$304,A11)</x:f>
        <x:v>15</x:v>
      </x:c>
      <x:c r="C11" s="43" t="n">
        <x:f>COUNTIFS('Hotel Data'!$A$5:$A$304,A11,'Hotel Data'!$E$5:$E$304,"Yes")/B11</x:f>
        <x:v>0.3333333333333333</x:v>
      </x:c>
      <x:c r="D11" s="43" t="n">
        <x:f>COUNTIFS('Hotel Data'!$A$5:$A$304,A11,'Hotel Data'!$J$5:$J$304,"Always")/B11</x:f>
        <x:v>0.06666666666666667</x:v>
      </x:c>
      <x:c r="E11" s="43" t="n">
        <x:f>COUNTIFS('Hotel Data'!$A$5:$A$304,A11,'Hotel Data'!$J$5:$J$304,"Direct bookings only")/B11</x:f>
        <x:v>0</x:v>
      </x:c>
      <x:c r="F11" s="43" t="n">
        <x:f>COUNTIFS('Hotel Data'!$A$5:$A$304,A11,'Hotel Data'!$E$5:$E$304,"No",'Hotel Data'!$C$5:$C$304,"Yes")/B11</x:f>
        <x:v>0.6</x:v>
      </x:c>
      <x:c r="G11" s="42" t="n">
        <x:f>COUNTIFS('Hotel Data'!$A$5:$A$304,A11,'Hotel Data'!$I$5:$I$304,"&gt;0")</x:f>
        <x:v>8</x:v>
      </x:c>
      <x:c r="H11" s="44" t="n">
        <x:f>IFERROR(MEDIAN(_xlfn._xlws.FILTER('Hotel Data'!$I$5:$I$304,('Hotel Data'!$A$5:$A$304=A11)*('Hotel Data'!$I$5:$I$304&gt;0))),"")</x:f>
        <x:v>22.5</x:v>
      </x:c>
      <x:c r="I11" s="44" t="n">
        <x:f>IFERROR(MINIFS('Hotel Data'!$I$5:$I$304,'Hotel Data'!$A$5:$A$304,A11,'Hotel Data'!$I$5:$I$304,"&gt;0"),"")</x:f>
        <x:v>15</x:v>
      </x:c>
      <x:c r="J11" s="44" t="n">
        <x:f>IFERROR(MAXIFS('Hotel Data'!$I$5:$I$304,'Hotel Data'!$A$5:$A$304,A11,'Hotel Data'!$I$5:$I$304,"&gt;0"),"")</x:f>
        <x:v>50</x:v>
      </x:c>
      <x:c r="K11" s="44" t="n">
        <x:f>IFERROR(MEDIAN(_xlfn._xlws.FILTER('Hotel Data'!$I$5:$I$304,('Hotel Data'!$A$5:$A$304=A11)*('Hotel Data'!$F$5:$F$304="Yes"))),"")</x:f>
        <x:v>20</x:v>
      </x:c>
      <x:c r="L11" s="43" t="n">
        <x:f>COUNTIFS('Hotel Data'!$A$5:$A$304,A11,'Hotel Data'!$F$5:$F$304,"No")/B11</x:f>
        <x:v>0.4</x:v>
      </x:c>
    </x:row>
    <x:row r="12">
      <x:c r="A12" s="42" t="str">
        <x:v>Oxford</x:v>
      </x:c>
      <x:c r="B12" s="42" t="n">
        <x:f>COUNTIF('Hotel Data'!$A$5:$A$304,A12)</x:f>
        <x:v>15</x:v>
      </x:c>
      <x:c r="C12" s="43" t="n">
        <x:f>COUNTIFS('Hotel Data'!$A$5:$A$304,A12,'Hotel Data'!$E$5:$E$304,"Yes")/B12</x:f>
        <x:v>0.4666666666666667</x:v>
      </x:c>
      <x:c r="D12" s="43" t="n">
        <x:f>COUNTIFS('Hotel Data'!$A$5:$A$304,A12,'Hotel Data'!$J$5:$J$304,"Always")/B12</x:f>
        <x:v>0.13333333333333333</x:v>
      </x:c>
      <x:c r="E12" s="43" t="n">
        <x:f>COUNTIFS('Hotel Data'!$A$5:$A$304,A12,'Hotel Data'!$J$5:$J$304,"Direct bookings only")/B12</x:f>
        <x:v>0</x:v>
      </x:c>
      <x:c r="F12" s="43" t="n">
        <x:f>COUNTIFS('Hotel Data'!$A$5:$A$304,A12,'Hotel Data'!$E$5:$E$304,"No",'Hotel Data'!$C$5:$C$304,"Yes")/B12</x:f>
        <x:v>0.5333333333333333</x:v>
      </x:c>
      <x:c r="G12" s="42" t="n">
        <x:f>COUNTIFS('Hotel Data'!$A$5:$A$304,A12,'Hotel Data'!$I$5:$I$304,"&gt;0")</x:f>
        <x:v>8</x:v>
      </x:c>
      <x:c r="H12" s="44" t="n">
        <x:f>IFERROR(MEDIAN(_xlfn._xlws.FILTER('Hotel Data'!$I$5:$I$304,('Hotel Data'!$A$5:$A$304=A12)*('Hotel Data'!$I$5:$I$304&gt;0))),"")</x:f>
        <x:v>22.5</x:v>
      </x:c>
      <x:c r="I12" s="44" t="n">
        <x:f>IFERROR(MINIFS('Hotel Data'!$I$5:$I$304,'Hotel Data'!$A$5:$A$304,A12,'Hotel Data'!$I$5:$I$304,"&gt;0"),"")</x:f>
        <x:v>4.5</x:v>
      </x:c>
      <x:c r="J12" s="44" t="n">
        <x:f>IFERROR(MAXIFS('Hotel Data'!$I$5:$I$304,'Hotel Data'!$A$5:$A$304,A12,'Hotel Data'!$I$5:$I$304,"&gt;0"),"")</x:f>
        <x:v>48</x:v>
      </x:c>
      <x:c r="K12" s="44" t="n">
        <x:f>IFERROR(MEDIAN(_xlfn._xlws.FILTER('Hotel Data'!$I$5:$I$304,('Hotel Data'!$A$5:$A$304=A12)*('Hotel Data'!$F$5:$F$304="Yes"))),"")</x:f>
        <x:v>15</x:v>
      </x:c>
      <x:c r="L12" s="43" t="n">
        <x:f>COUNTIFS('Hotel Data'!$A$5:$A$304,A12,'Hotel Data'!$F$5:$F$304,"No")/B12</x:f>
        <x:v>0.3333333333333333</x:v>
      </x:c>
    </x:row>
    <x:row r="13">
      <x:c r="A13" s="42" t="str">
        <x:v>Manchester</x:v>
      </x:c>
      <x:c r="B13" s="42" t="n">
        <x:f>COUNTIF('Hotel Data'!$A$5:$A$304,A13)</x:f>
        <x:v>15</x:v>
      </x:c>
      <x:c r="C13" s="43" t="n">
        <x:f>COUNTIFS('Hotel Data'!$A$5:$A$304,A13,'Hotel Data'!$E$5:$E$304,"Yes")/B13</x:f>
        <x:v>0.2</x:v>
      </x:c>
      <x:c r="D13" s="43" t="n">
        <x:f>COUNTIFS('Hotel Data'!$A$5:$A$304,A13,'Hotel Data'!$J$5:$J$304,"Always")/B13</x:f>
        <x:v>0</x:v>
      </x:c>
      <x:c r="E13" s="43" t="n">
        <x:f>COUNTIFS('Hotel Data'!$A$5:$A$304,A13,'Hotel Data'!$J$5:$J$304,"Direct bookings only")/B13</x:f>
        <x:v>0</x:v>
      </x:c>
      <x:c r="F13" s="43" t="n">
        <x:f>COUNTIFS('Hotel Data'!$A$5:$A$304,A13,'Hotel Data'!$E$5:$E$304,"No",'Hotel Data'!$C$5:$C$304,"Yes")/B13</x:f>
        <x:v>0.7333333333333333</x:v>
      </x:c>
      <x:c r="G13" s="42" t="n">
        <x:f>COUNTIFS('Hotel Data'!$A$5:$A$304,A13,'Hotel Data'!$I$5:$I$304,"&gt;0")</x:f>
        <x:v>7</x:v>
      </x:c>
      <x:c r="H13" s="44" t="n">
        <x:f>IFERROR(MEDIAN(_xlfn._xlws.FILTER('Hotel Data'!$I$5:$I$304,('Hotel Data'!$A$5:$A$304=A13)*('Hotel Data'!$I$5:$I$304&gt;0))),"")</x:f>
        <x:v>20</x:v>
      </x:c>
      <x:c r="I13" s="44" t="n">
        <x:f>IFERROR(MINIFS('Hotel Data'!$I$5:$I$304,'Hotel Data'!$A$5:$A$304,A13,'Hotel Data'!$I$5:$I$304,"&gt;0"),"")</x:f>
        <x:v>17</x:v>
      </x:c>
      <x:c r="J13" s="44" t="n">
        <x:f>IFERROR(MAXIFS('Hotel Data'!$I$5:$I$304,'Hotel Data'!$A$5:$A$304,A13,'Hotel Data'!$I$5:$I$304,"&gt;0"),"")</x:f>
        <x:v>45</x:v>
      </x:c>
      <x:c r="K13" s="44" t="n">
        <x:f>IFERROR(MEDIAN(_xlfn._xlws.FILTER('Hotel Data'!$I$5:$I$304,('Hotel Data'!$A$5:$A$304=A13)*('Hotel Data'!$F$5:$F$304="Yes"))),"")</x:f>
        <x:v>20</x:v>
      </x:c>
      <x:c r="L13" s="43" t="n">
        <x:f>COUNTIFS('Hotel Data'!$A$5:$A$304,A13,'Hotel Data'!$F$5:$F$304,"No")/B13</x:f>
        <x:v>0.5333333333333333</x:v>
      </x:c>
    </x:row>
    <x:row r="14">
      <x:c r="A14" s="42" t="str">
        <x:v>Leeds</x:v>
      </x:c>
      <x:c r="B14" s="42" t="n">
        <x:f>COUNTIF('Hotel Data'!$A$5:$A$304,A14)</x:f>
        <x:v>15</x:v>
      </x:c>
      <x:c r="C14" s="43" t="n">
        <x:f>COUNTIFS('Hotel Data'!$A$5:$A$304,A14,'Hotel Data'!$E$5:$E$304,"Yes")/B14</x:f>
        <x:v>0.3333333333333333</x:v>
      </x:c>
      <x:c r="D14" s="43" t="n">
        <x:f>COUNTIFS('Hotel Data'!$A$5:$A$304,A14,'Hotel Data'!$J$5:$J$304,"Always")/B14</x:f>
        <x:v>0</x:v>
      </x:c>
      <x:c r="E14" s="43" t="n">
        <x:f>COUNTIFS('Hotel Data'!$A$5:$A$304,A14,'Hotel Data'!$J$5:$J$304,"Direct bookings only")/B14</x:f>
        <x:v>0</x:v>
      </x:c>
      <x:c r="F14" s="43" t="n">
        <x:f>COUNTIFS('Hotel Data'!$A$5:$A$304,A14,'Hotel Data'!$E$5:$E$304,"No",'Hotel Data'!$C$5:$C$304,"Yes")/B14</x:f>
        <x:v>0.6666666666666666</x:v>
      </x:c>
      <x:c r="G14" s="42" t="n">
        <x:f>COUNTIFS('Hotel Data'!$A$5:$A$304,A14,'Hotel Data'!$I$5:$I$304,"&gt;0")</x:f>
        <x:v>10</x:v>
      </x:c>
      <x:c r="H14" s="44" t="n">
        <x:f>IFERROR(MEDIAN(_xlfn._xlws.FILTER('Hotel Data'!$I$5:$I$304,('Hotel Data'!$A$5:$A$304=A14)*('Hotel Data'!$I$5:$I$304&gt;0))),"")</x:f>
        <x:v>18.25</x:v>
      </x:c>
      <x:c r="I14" s="44" t="n">
        <x:f>IFERROR(MINIFS('Hotel Data'!$I$5:$I$304,'Hotel Data'!$A$5:$A$304,A14,'Hotel Data'!$I$5:$I$304,"&gt;0"),"")</x:f>
        <x:v>8</x:v>
      </x:c>
      <x:c r="J14" s="44" t="n">
        <x:f>IFERROR(MAXIFS('Hotel Data'!$I$5:$I$304,'Hotel Data'!$A$5:$A$304,A14,'Hotel Data'!$I$5:$I$304,"&gt;0"),"")</x:f>
        <x:v>50</x:v>
      </x:c>
      <x:c r="K14" s="44" t="n">
        <x:f>IFERROR(MEDIAN(_xlfn._xlws.FILTER('Hotel Data'!$I$5:$I$304,('Hotel Data'!$A$5:$A$304=A14)*('Hotel Data'!$F$5:$F$304="Yes"))),"")</x:f>
        <x:v>18.25</x:v>
      </x:c>
      <x:c r="L14" s="43" t="n">
        <x:f>COUNTIFS('Hotel Data'!$A$5:$A$304,A14,'Hotel Data'!$F$5:$F$304,"No")/B14</x:f>
        <x:v>0.3333333333333333</x:v>
      </x:c>
    </x:row>
    <x:row r="15">
      <x:c r="A15" s="42" t="str">
        <x:v>Birmingham</x:v>
      </x:c>
      <x:c r="B15" s="42" t="n">
        <x:f>COUNTIF('Hotel Data'!$A$5:$A$304,A15)</x:f>
        <x:v>15</x:v>
      </x:c>
      <x:c r="C15" s="43" t="n">
        <x:f>COUNTIFS('Hotel Data'!$A$5:$A$304,A15,'Hotel Data'!$E$5:$E$304,"Yes")/B15</x:f>
        <x:v>0.5333333333333333</x:v>
      </x:c>
      <x:c r="D15" s="43" t="n">
        <x:f>COUNTIFS('Hotel Data'!$A$5:$A$304,A15,'Hotel Data'!$J$5:$J$304,"Always")/B15</x:f>
        <x:v>0.06666666666666667</x:v>
      </x:c>
      <x:c r="E15" s="43" t="n">
        <x:f>COUNTIFS('Hotel Data'!$A$5:$A$304,A15,'Hotel Data'!$J$5:$J$304,"Direct bookings only")/B15</x:f>
        <x:v>0</x:v>
      </x:c>
      <x:c r="F15" s="43" t="n">
        <x:f>COUNTIFS('Hotel Data'!$A$5:$A$304,A15,'Hotel Data'!$E$5:$E$304,"No",'Hotel Data'!$C$5:$C$304,"Yes")/B15</x:f>
        <x:v>0.4666666666666667</x:v>
      </x:c>
      <x:c r="G15" s="42" t="n">
        <x:f>COUNTIFS('Hotel Data'!$A$5:$A$304,A15,'Hotel Data'!$I$5:$I$304,"&gt;0")</x:f>
        <x:v>9</x:v>
      </x:c>
      <x:c r="H15" s="44" t="n">
        <x:f>IFERROR(MEDIAN(_xlfn._xlws.FILTER('Hotel Data'!$I$5:$I$304,('Hotel Data'!$A$5:$A$304=A15)*('Hotel Data'!$I$5:$I$304&gt;0))),"")</x:f>
        <x:v>18</x:v>
      </x:c>
      <x:c r="I15" s="44" t="n">
        <x:f>IFERROR(MINIFS('Hotel Data'!$I$5:$I$304,'Hotel Data'!$A$5:$A$304,A15,'Hotel Data'!$I$5:$I$304,"&gt;0"),"")</x:f>
        <x:v>10</x:v>
      </x:c>
      <x:c r="J15" s="44" t="n">
        <x:f>IFERROR(MAXIFS('Hotel Data'!$I$5:$I$304,'Hotel Data'!$A$5:$A$304,A15,'Hotel Data'!$I$5:$I$304,"&gt;0"),"")</x:f>
        <x:v>24</x:v>
      </x:c>
      <x:c r="K15" s="44" t="n">
        <x:f>IFERROR(MEDIAN(_xlfn._xlws.FILTER('Hotel Data'!$I$5:$I$304,('Hotel Data'!$A$5:$A$304=A15)*('Hotel Data'!$F$5:$F$304="Yes"))),"")</x:f>
        <x:v>16.875</x:v>
      </x:c>
      <x:c r="L15" s="43" t="n">
        <x:f>COUNTIFS('Hotel Data'!$A$5:$A$304,A15,'Hotel Data'!$F$5:$F$304,"No")/B15</x:f>
        <x:v>0.3333333333333333</x:v>
      </x:c>
    </x:row>
    <x:row r="16">
      <x:c r="A16" s="42" t="str">
        <x:v>Bristol</x:v>
      </x:c>
      <x:c r="B16" s="42" t="n">
        <x:f>COUNTIF('Hotel Data'!$A$5:$A$304,A16)</x:f>
        <x:v>15</x:v>
      </x:c>
      <x:c r="C16" s="43" t="n">
        <x:f>COUNTIFS('Hotel Data'!$A$5:$A$304,A16,'Hotel Data'!$E$5:$E$304,"Yes")/B16</x:f>
        <x:v>0.4666666666666667</x:v>
      </x:c>
      <x:c r="D16" s="43" t="n">
        <x:f>COUNTIFS('Hotel Data'!$A$5:$A$304,A16,'Hotel Data'!$J$5:$J$304,"Always")/B16</x:f>
        <x:v>0</x:v>
      </x:c>
      <x:c r="E16" s="43" t="n">
        <x:f>COUNTIFS('Hotel Data'!$A$5:$A$304,A16,'Hotel Data'!$J$5:$J$304,"Direct bookings only")/B16</x:f>
        <x:v>0</x:v>
      </x:c>
      <x:c r="F16" s="43" t="n">
        <x:f>COUNTIFS('Hotel Data'!$A$5:$A$304,A16,'Hotel Data'!$E$5:$E$304,"No",'Hotel Data'!$C$5:$C$304,"Yes")/B16</x:f>
        <x:v>0.5333333333333333</x:v>
      </x:c>
      <x:c r="G16" s="42" t="n">
        <x:f>COUNTIFS('Hotel Data'!$A$5:$A$304,A16,'Hotel Data'!$I$5:$I$304,"&gt;0")</x:f>
        <x:v>10</x:v>
      </x:c>
      <x:c r="H16" s="44" t="n">
        <x:f>IFERROR(MEDIAN(_xlfn._xlws.FILTER('Hotel Data'!$I$5:$I$304,('Hotel Data'!$A$5:$A$304=A16)*('Hotel Data'!$I$5:$I$304&gt;0))),"")</x:f>
        <x:v>16.75</x:v>
      </x:c>
      <x:c r="I16" s="44" t="n">
        <x:f>IFERROR(MINIFS('Hotel Data'!$I$5:$I$304,'Hotel Data'!$A$5:$A$304,A16,'Hotel Data'!$I$5:$I$304,"&gt;0"),"")</x:f>
        <x:v>12</x:v>
      </x:c>
      <x:c r="J16" s="44" t="n">
        <x:f>IFERROR(MAXIFS('Hotel Data'!$I$5:$I$304,'Hotel Data'!$A$5:$A$304,A16,'Hotel Data'!$I$5:$I$304,"&gt;0"),"")</x:f>
        <x:v>19</x:v>
      </x:c>
      <x:c r="K16" s="44" t="n">
        <x:f>IFERROR(MEDIAN(_xlfn._xlws.FILTER('Hotel Data'!$I$5:$I$304,('Hotel Data'!$A$5:$A$304=A16)*('Hotel Data'!$F$5:$F$304="Yes"))),"")</x:f>
        <x:v>16.75</x:v>
      </x:c>
      <x:c r="L16" s="43" t="n">
        <x:f>COUNTIFS('Hotel Data'!$A$5:$A$304,A16,'Hotel Data'!$F$5:$F$304,"No")/B16</x:f>
        <x:v>0.3333333333333333</x:v>
      </x:c>
    </x:row>
    <x:row r="17">
      <x:c r="A17" s="42" t="str">
        <x:v>Glasgow</x:v>
      </x:c>
      <x:c r="B17" s="42" t="n">
        <x:f>COUNTIF('Hotel Data'!$A$5:$A$304,A17)</x:f>
        <x:v>15</x:v>
      </x:c>
      <x:c r="C17" s="43" t="n">
        <x:f>COUNTIFS('Hotel Data'!$A$5:$A$304,A17,'Hotel Data'!$E$5:$E$304,"Yes")/B17</x:f>
        <x:v>0.4</x:v>
      </x:c>
      <x:c r="D17" s="43" t="n">
        <x:f>COUNTIFS('Hotel Data'!$A$5:$A$304,A17,'Hotel Data'!$J$5:$J$304,"Always")/B17</x:f>
        <x:v>0.06666666666666667</x:v>
      </x:c>
      <x:c r="E17" s="43" t="n">
        <x:f>COUNTIFS('Hotel Data'!$A$5:$A$304,A17,'Hotel Data'!$J$5:$J$304,"Direct bookings only")/B17</x:f>
        <x:v>0</x:v>
      </x:c>
      <x:c r="F17" s="43" t="n">
        <x:f>COUNTIFS('Hotel Data'!$A$5:$A$304,A17,'Hotel Data'!$E$5:$E$304,"No",'Hotel Data'!$C$5:$C$304,"Yes")/B17</x:f>
        <x:v>0.5333333333333333</x:v>
      </x:c>
      <x:c r="G17" s="42" t="n">
        <x:f>COUNTIFS('Hotel Data'!$A$5:$A$304,A17,'Hotel Data'!$I$5:$I$304,"&gt;0")</x:f>
        <x:v>7</x:v>
      </x:c>
      <x:c r="H17" s="44" t="n">
        <x:f>IFERROR(MEDIAN(_xlfn._xlws.FILTER('Hotel Data'!$I$5:$I$304,('Hotel Data'!$A$5:$A$304=A17)*('Hotel Data'!$I$5:$I$304&gt;0))),"")</x:f>
        <x:v>16.5</x:v>
      </x:c>
      <x:c r="I17" s="44" t="n">
        <x:f>IFERROR(MINIFS('Hotel Data'!$I$5:$I$304,'Hotel Data'!$A$5:$A$304,A17,'Hotel Data'!$I$5:$I$304,"&gt;0"),"")</x:f>
        <x:v>12</x:v>
      </x:c>
      <x:c r="J17" s="44" t="n">
        <x:f>IFERROR(MAXIFS('Hotel Data'!$I$5:$I$304,'Hotel Data'!$A$5:$A$304,A17,'Hotel Data'!$I$5:$I$304,"&gt;0"),"")</x:f>
        <x:v>45</x:v>
      </x:c>
      <x:c r="K17" s="44" t="n">
        <x:f>IFERROR(MEDIAN(_xlfn._xlws.FILTER('Hotel Data'!$I$5:$I$304,('Hotel Data'!$A$5:$A$304=A17)*('Hotel Data'!$F$5:$F$304="Yes"))),"")</x:f>
        <x:v>16.25</x:v>
      </x:c>
      <x:c r="L17" s="43" t="n">
        <x:f>COUNTIFS('Hotel Data'!$A$5:$A$304,A17,'Hotel Data'!$F$5:$F$304,"No")/B17</x:f>
        <x:v>0.4666666666666667</x:v>
      </x:c>
    </x:row>
    <x:row r="18">
      <x:c r="A18" s="42" t="str">
        <x:v>Liverpool</x:v>
      </x:c>
      <x:c r="B18" s="42" t="n">
        <x:f>COUNTIF('Hotel Data'!$A$5:$A$304,A18)</x:f>
        <x:v>15</x:v>
      </x:c>
      <x:c r="C18" s="43" t="n">
        <x:f>COUNTIFS('Hotel Data'!$A$5:$A$304,A18,'Hotel Data'!$E$5:$E$304,"Yes")/B18</x:f>
        <x:v>0.3333333333333333</x:v>
      </x:c>
      <x:c r="D18" s="43" t="n">
        <x:f>COUNTIFS('Hotel Data'!$A$5:$A$304,A18,'Hotel Data'!$J$5:$J$304,"Always")/B18</x:f>
        <x:v>0</x:v>
      </x:c>
      <x:c r="E18" s="43" t="n">
        <x:f>COUNTIFS('Hotel Data'!$A$5:$A$304,A18,'Hotel Data'!$J$5:$J$304,"Direct bookings only")/B18</x:f>
        <x:v>0</x:v>
      </x:c>
      <x:c r="F18" s="43" t="n">
        <x:f>COUNTIFS('Hotel Data'!$A$5:$A$304,A18,'Hotel Data'!$E$5:$E$304,"No",'Hotel Data'!$C$5:$C$304,"Yes")/B18</x:f>
        <x:v>0.6666666666666666</x:v>
      </x:c>
      <x:c r="G18" s="42" t="n">
        <x:f>COUNTIFS('Hotel Data'!$A$5:$A$304,A18,'Hotel Data'!$I$5:$I$304,"&gt;0")</x:f>
        <x:v>12</x:v>
      </x:c>
      <x:c r="H18" s="44" t="n">
        <x:f>IFERROR(MEDIAN(_xlfn._xlws.FILTER('Hotel Data'!$I$5:$I$304,('Hotel Data'!$A$5:$A$304=A18)*('Hotel Data'!$I$5:$I$304&gt;0))),"")</x:f>
        <x:v>15.5</x:v>
      </x:c>
      <x:c r="I18" s="44" t="n">
        <x:f>IFERROR(MINIFS('Hotel Data'!$I$5:$I$304,'Hotel Data'!$A$5:$A$304,A18,'Hotel Data'!$I$5:$I$304,"&gt;0"),"")</x:f>
        <x:v>8</x:v>
      </x:c>
      <x:c r="J18" s="44" t="n">
        <x:f>IFERROR(MAXIFS('Hotel Data'!$I$5:$I$304,'Hotel Data'!$A$5:$A$304,A18,'Hotel Data'!$I$5:$I$304,"&gt;0"),"")</x:f>
        <x:v>30</x:v>
      </x:c>
      <x:c r="K18" s="44" t="n">
        <x:f>IFERROR(MEDIAN(_xlfn._xlws.FILTER('Hotel Data'!$I$5:$I$304,('Hotel Data'!$A$5:$A$304=A18)*('Hotel Data'!$F$5:$F$304="Yes"))),"")</x:f>
        <x:v>15.5</x:v>
      </x:c>
      <x:c r="L18" s="43" t="n">
        <x:f>COUNTIFS('Hotel Data'!$A$5:$A$304,A18,'Hotel Data'!$F$5:$F$304,"No")/B18</x:f>
        <x:v>0.2</x:v>
      </x:c>
    </x:row>
    <x:row r="19">
      <x:c r="A19" s="42" t="str">
        <x:v>Bournemouth</x:v>
      </x:c>
      <x:c r="B19" s="42" t="n">
        <x:f>COUNTIF('Hotel Data'!$A$5:$A$304,A19)</x:f>
        <x:v>15</x:v>
      </x:c>
      <x:c r="C19" s="43" t="n">
        <x:f>COUNTIFS('Hotel Data'!$A$5:$A$304,A19,'Hotel Data'!$E$5:$E$304,"Yes")/B19</x:f>
        <x:v>0.9333333333333333</x:v>
      </x:c>
      <x:c r="D19" s="43" t="n">
        <x:f>COUNTIFS('Hotel Data'!$A$5:$A$304,A19,'Hotel Data'!$J$5:$J$304,"Always")/B19</x:f>
        <x:v>0.06666666666666667</x:v>
      </x:c>
      <x:c r="E19" s="43" t="n">
        <x:f>COUNTIFS('Hotel Data'!$A$5:$A$304,A19,'Hotel Data'!$J$5:$J$304,"Direct bookings only")/B19</x:f>
        <x:v>0.26666666666666666</x:v>
      </x:c>
      <x:c r="F19" s="43" t="n">
        <x:f>COUNTIFS('Hotel Data'!$A$5:$A$304,A19,'Hotel Data'!$E$5:$E$304,"No",'Hotel Data'!$C$5:$C$304,"Yes")/B19</x:f>
        <x:v>0.06666666666666667</x:v>
      </x:c>
      <x:c r="G19" s="42" t="n">
        <x:f>COUNTIFS('Hotel Data'!$A$5:$A$304,A19,'Hotel Data'!$I$5:$I$304,"&gt;0")</x:f>
        <x:v>8</x:v>
      </x:c>
      <x:c r="H19" s="44" t="n">
        <x:f>IFERROR(MEDIAN(_xlfn._xlws.FILTER('Hotel Data'!$I$5:$I$304,('Hotel Data'!$A$5:$A$304=A19)*('Hotel Data'!$I$5:$I$304&gt;0))),"")</x:f>
        <x:v>15.5</x:v>
      </x:c>
      <x:c r="I19" s="44" t="n">
        <x:f>IFERROR(MINIFS('Hotel Data'!$I$5:$I$304,'Hotel Data'!$A$5:$A$304,A19,'Hotel Data'!$I$5:$I$304,"&gt;0"),"")</x:f>
        <x:v>8.5</x:v>
      </x:c>
      <x:c r="J19" s="44" t="n">
        <x:f>IFERROR(MAXIFS('Hotel Data'!$I$5:$I$304,'Hotel Data'!$A$5:$A$304,A19,'Hotel Data'!$I$5:$I$304,"&gt;0"),"")</x:f>
        <x:v>20</x:v>
      </x:c>
      <x:c r="K19" s="44" t="n">
        <x:f>IFERROR(MEDIAN(_xlfn._xlws.FILTER('Hotel Data'!$I$5:$I$304,('Hotel Data'!$A$5:$A$304=A19)*('Hotel Data'!$F$5:$F$304="Yes"))),"")</x:f>
        <x:v>8.5</x:v>
      </x:c>
      <x:c r="L19" s="43" t="n">
        <x:f>COUNTIFS('Hotel Data'!$A$5:$A$304,A19,'Hotel Data'!$F$5:$F$304,"No")/B19</x:f>
        <x:v>0.13333333333333333</x:v>
      </x:c>
    </x:row>
    <x:row r="20">
      <x:c r="A20" s="42" t="str">
        <x:v>Newcastle upon Tyne</x:v>
      </x:c>
      <x:c r="B20" s="42" t="n">
        <x:f>COUNTIF('Hotel Data'!$A$5:$A$304,A20)</x:f>
        <x:v>15</x:v>
      </x:c>
      <x:c r="C20" s="43" t="n">
        <x:f>COUNTIFS('Hotel Data'!$A$5:$A$304,A20,'Hotel Data'!$E$5:$E$304,"Yes")/B20</x:f>
        <x:v>0.5333333333333333</x:v>
      </x:c>
      <x:c r="D20" s="43" t="n">
        <x:f>COUNTIFS('Hotel Data'!$A$5:$A$304,A20,'Hotel Data'!$J$5:$J$304,"Always")/B20</x:f>
        <x:v>0.06666666666666667</x:v>
      </x:c>
      <x:c r="E20" s="43" t="n">
        <x:f>COUNTIFS('Hotel Data'!$A$5:$A$304,A20,'Hotel Data'!$J$5:$J$304,"Direct bookings only")/B20</x:f>
        <x:v>0</x:v>
      </x:c>
      <x:c r="F20" s="43" t="n">
        <x:f>COUNTIFS('Hotel Data'!$A$5:$A$304,A20,'Hotel Data'!$E$5:$E$304,"No",'Hotel Data'!$C$5:$C$304,"Yes")/B20</x:f>
        <x:v>0.4666666666666667</x:v>
      </x:c>
      <x:c r="G20" s="42" t="n">
        <x:f>COUNTIFS('Hotel Data'!$A$5:$A$304,A20,'Hotel Data'!$I$5:$I$304,"&gt;0")</x:f>
        <x:v>11</x:v>
      </x:c>
      <x:c r="H20" s="44" t="n">
        <x:f>IFERROR(MEDIAN(_xlfn._xlws.FILTER('Hotel Data'!$I$5:$I$304,('Hotel Data'!$A$5:$A$304=A20)*('Hotel Data'!$I$5:$I$304&gt;0))),"")</x:f>
        <x:v>15</x:v>
      </x:c>
      <x:c r="I20" s="44" t="n">
        <x:f>IFERROR(MINIFS('Hotel Data'!$I$5:$I$304,'Hotel Data'!$A$5:$A$304,A20,'Hotel Data'!$I$5:$I$304,"&gt;0"),"")</x:f>
        <x:v>6</x:v>
      </x:c>
      <x:c r="J20" s="44" t="n">
        <x:f>IFERROR(MAXIFS('Hotel Data'!$I$5:$I$304,'Hotel Data'!$A$5:$A$304,A20,'Hotel Data'!$I$5:$I$304,"&gt;0"),"")</x:f>
        <x:v>20</x:v>
      </x:c>
      <x:c r="K20" s="44" t="n">
        <x:f>IFERROR(MEDIAN(_xlfn._xlws.FILTER('Hotel Data'!$I$5:$I$304,('Hotel Data'!$A$5:$A$304=A20)*('Hotel Data'!$F$5:$F$304="Yes"))),"")</x:f>
        <x:v>15</x:v>
      </x:c>
      <x:c r="L20" s="43" t="n">
        <x:f>COUNTIFS('Hotel Data'!$A$5:$A$304,A20,'Hotel Data'!$F$5:$F$304,"No")/B20</x:f>
        <x:v>0.2</x:v>
      </x:c>
    </x:row>
    <x:row r="21">
      <x:c r="A21" s="42" t="str">
        <x:v>Inverness</x:v>
      </x:c>
      <x:c r="B21" s="42" t="n">
        <x:f>COUNTIF('Hotel Data'!$A$5:$A$304,A21)</x:f>
        <x:v>15</x:v>
      </x:c>
      <x:c r="C21" s="43" t="n">
        <x:f>COUNTIFS('Hotel Data'!$A$5:$A$304,A21,'Hotel Data'!$E$5:$E$304,"Yes")/B21</x:f>
        <x:v>0.6666666666666666</x:v>
      </x:c>
      <x:c r="D21" s="43" t="n">
        <x:f>COUNTIFS('Hotel Data'!$A$5:$A$304,A21,'Hotel Data'!$J$5:$J$304,"Always")/B21</x:f>
        <x:v>0.4666666666666667</x:v>
      </x:c>
      <x:c r="E21" s="43" t="n">
        <x:f>COUNTIFS('Hotel Data'!$A$5:$A$304,A21,'Hotel Data'!$J$5:$J$304,"Direct bookings only")/B21</x:f>
        <x:v>0</x:v>
      </x:c>
      <x:c r="F21" s="43" t="n">
        <x:f>COUNTIFS('Hotel Data'!$A$5:$A$304,A21,'Hotel Data'!$E$5:$E$304,"No",'Hotel Data'!$C$5:$C$304,"Yes")/B21</x:f>
        <x:v>0.26666666666666666</x:v>
      </x:c>
      <x:c r="G21" s="42" t="n">
        <x:f>COUNTIFS('Hotel Data'!$A$5:$A$304,A21,'Hotel Data'!$I$5:$I$304,"&gt;0")</x:f>
        <x:v>5</x:v>
      </x:c>
      <x:c r="H21" s="44" t="n">
        <x:f>IFERROR(MEDIAN(_xlfn._xlws.FILTER('Hotel Data'!$I$5:$I$304,('Hotel Data'!$A$5:$A$304=A21)*('Hotel Data'!$I$5:$I$304&gt;0))),"")</x:f>
        <x:v>15</x:v>
      </x:c>
      <x:c r="I21" s="44" t="n">
        <x:f>IFERROR(MINIFS('Hotel Data'!$I$5:$I$304,'Hotel Data'!$A$5:$A$304,A21,'Hotel Data'!$I$5:$I$304,"&gt;0"),"")</x:f>
        <x:v>5</x:v>
      </x:c>
      <x:c r="J21" s="44" t="n">
        <x:f>IFERROR(MAXIFS('Hotel Data'!$I$5:$I$304,'Hotel Data'!$A$5:$A$304,A21,'Hotel Data'!$I$5:$I$304,"&gt;0"),"")</x:f>
        <x:v>20</x:v>
      </x:c>
      <x:c r="K21" s="44" t="n">
        <x:f>IFERROR(MEDIAN(_xlfn._xlws.FILTER('Hotel Data'!$I$5:$I$304,('Hotel Data'!$A$5:$A$304=A21)*('Hotel Data'!$F$5:$F$304="Yes"))),"")</x:f>
        <x:v>0</x:v>
      </x:c>
      <x:c r="L21" s="43" t="n">
        <x:f>COUNTIFS('Hotel Data'!$A$5:$A$304,A21,'Hotel Data'!$F$5:$F$304,"No")/B21</x:f>
        <x:v>0.2</x:v>
      </x:c>
    </x:row>
    <x:row r="22">
      <x:c r="A22" s="42" t="str">
        <x:v>Belfast</x:v>
      </x:c>
      <x:c r="B22" s="42" t="n">
        <x:f>COUNTIF('Hotel Data'!$A$5:$A$304,A22)</x:f>
        <x:v>15</x:v>
      </x:c>
      <x:c r="C22" s="43" t="n">
        <x:f>COUNTIFS('Hotel Data'!$A$5:$A$304,A22,'Hotel Data'!$E$5:$E$304,"Yes")/B22</x:f>
        <x:v>0.06666666666666667</x:v>
      </x:c>
      <x:c r="D22" s="43" t="n">
        <x:f>COUNTIFS('Hotel Data'!$A$5:$A$304,A22,'Hotel Data'!$J$5:$J$304,"Always")/B22</x:f>
        <x:v>0</x:v>
      </x:c>
      <x:c r="E22" s="43" t="n">
        <x:f>COUNTIFS('Hotel Data'!$A$5:$A$304,A22,'Hotel Data'!$J$5:$J$304,"Direct bookings only")/B22</x:f>
        <x:v>0</x:v>
      </x:c>
      <x:c r="F22" s="43" t="n">
        <x:f>COUNTIFS('Hotel Data'!$A$5:$A$304,A22,'Hotel Data'!$E$5:$E$304,"No",'Hotel Data'!$C$5:$C$304,"Yes")/B22</x:f>
        <x:v>0.9333333333333333</x:v>
      </x:c>
      <x:c r="G22" s="42" t="n">
        <x:f>COUNTIFS('Hotel Data'!$A$5:$A$304,A22,'Hotel Data'!$I$5:$I$304,"&gt;0")</x:f>
        <x:v>11</x:v>
      </x:c>
      <x:c r="H22" s="44" t="n">
        <x:f>IFERROR(MEDIAN(_xlfn._xlws.FILTER('Hotel Data'!$I$5:$I$304,('Hotel Data'!$A$5:$A$304=A22)*('Hotel Data'!$I$5:$I$304&gt;0))),"")</x:f>
        <x:v>14</x:v>
      </x:c>
      <x:c r="I22" s="44" t="n">
        <x:f>IFERROR(MINIFS('Hotel Data'!$I$5:$I$304,'Hotel Data'!$A$5:$A$304,A22,'Hotel Data'!$I$5:$I$304,"&gt;0"),"")</x:f>
        <x:v>7.5</x:v>
      </x:c>
      <x:c r="J22" s="44" t="n">
        <x:f>IFERROR(MAXIFS('Hotel Data'!$I$5:$I$304,'Hotel Data'!$A$5:$A$304,A22,'Hotel Data'!$I$5:$I$304,"&gt;0"),"")</x:f>
        <x:v>30</x:v>
      </x:c>
      <x:c r="K22" s="44" t="n">
        <x:f>IFERROR(MEDIAN(_xlfn._xlws.FILTER('Hotel Data'!$I$5:$I$304,('Hotel Data'!$A$5:$A$304=A22)*('Hotel Data'!$F$5:$F$304="Yes"))),"")</x:f>
        <x:v>14</x:v>
      </x:c>
      <x:c r="L22" s="43" t="n">
        <x:f>COUNTIFS('Hotel Data'!$A$5:$A$304,A22,'Hotel Data'!$F$5:$F$304,"No")/B22</x:f>
        <x:v>0.26666666666666666</x:v>
      </x:c>
    </x:row>
    <x:row r="23">
      <x:c r="A23" s="42" t="str">
        <x:v>Chester</x:v>
      </x:c>
      <x:c r="B23" s="42" t="n">
        <x:f>COUNTIF('Hotel Data'!$A$5:$A$304,A23)</x:f>
        <x:v>15</x:v>
      </x:c>
      <x:c r="C23" s="43" t="n">
        <x:f>COUNTIFS('Hotel Data'!$A$5:$A$304,A23,'Hotel Data'!$E$5:$E$304,"Yes")/B23</x:f>
        <x:v>0.4</x:v>
      </x:c>
      <x:c r="D23" s="43" t="n">
        <x:f>COUNTIFS('Hotel Data'!$A$5:$A$304,A23,'Hotel Data'!$J$5:$J$304,"Always")/B23</x:f>
        <x:v>0.13333333333333333</x:v>
      </x:c>
      <x:c r="E23" s="43" t="n">
        <x:f>COUNTIFS('Hotel Data'!$A$5:$A$304,A23,'Hotel Data'!$J$5:$J$304,"Direct bookings only")/B23</x:f>
        <x:v>0.06666666666666667</x:v>
      </x:c>
      <x:c r="F23" s="43" t="n">
        <x:f>COUNTIFS('Hotel Data'!$A$5:$A$304,A23,'Hotel Data'!$E$5:$E$304,"No",'Hotel Data'!$C$5:$C$304,"Yes")/B23</x:f>
        <x:v>0.6</x:v>
      </x:c>
      <x:c r="G23" s="42" t="n">
        <x:f>COUNTIFS('Hotel Data'!$A$5:$A$304,A23,'Hotel Data'!$I$5:$I$304,"&gt;0")</x:f>
        <x:v>9</x:v>
      </x:c>
      <x:c r="H23" s="44" t="n">
        <x:f>IFERROR(MEDIAN(_xlfn._xlws.FILTER('Hotel Data'!$I$5:$I$304,('Hotel Data'!$A$5:$A$304=A23)*('Hotel Data'!$I$5:$I$304&gt;0))),"")</x:f>
        <x:v>12</x:v>
      </x:c>
      <x:c r="I23" s="44" t="n">
        <x:f>IFERROR(MINIFS('Hotel Data'!$I$5:$I$304,'Hotel Data'!$A$5:$A$304,A23,'Hotel Data'!$I$5:$I$304,"&gt;0"),"")</x:f>
        <x:v>8</x:v>
      </x:c>
      <x:c r="J23" s="44" t="n">
        <x:f>IFERROR(MAXIFS('Hotel Data'!$I$5:$I$304,'Hotel Data'!$A$5:$A$304,A23,'Hotel Data'!$I$5:$I$304,"&gt;0"),"")</x:f>
        <x:v>20</x:v>
      </x:c>
      <x:c r="K23" s="44" t="n">
        <x:f>IFERROR(MEDIAN(_xlfn._xlws.FILTER('Hotel Data'!$I$5:$I$304,('Hotel Data'!$A$5:$A$304=A23)*('Hotel Data'!$F$5:$F$304="Yes"))),"")</x:f>
        <x:v>10</x:v>
      </x:c>
      <x:c r="L23" s="43" t="n">
        <x:f>COUNTIFS('Hotel Data'!$A$5:$A$304,A23,'Hotel Data'!$F$5:$F$304,"No")/B23</x:f>
        <x:v>0.2</x:v>
      </x:c>
    </x:row>
    <x:row r="24">
      <x:c r="A24" s="42" t="str">
        <x:v>Windermere / Lake District</x:v>
      </x:c>
      <x:c r="B24" s="42" t="n">
        <x:f>COUNTIF('Hotel Data'!$A$5:$A$304,A24)</x:f>
        <x:v>15</x:v>
      </x:c>
      <x:c r="C24" s="43" t="n">
        <x:f>COUNTIFS('Hotel Data'!$A$5:$A$304,A24,'Hotel Data'!$E$5:$E$304,"Yes")/B24</x:f>
        <x:v>1</x:v>
      </x:c>
      <x:c r="D24" s="43" t="n">
        <x:f>COUNTIFS('Hotel Data'!$A$5:$A$304,A24,'Hotel Data'!$J$5:$J$304,"Always")/B24</x:f>
        <x:v>0.7333333333333333</x:v>
      </x:c>
      <x:c r="E24" s="43" t="n">
        <x:f>COUNTIFS('Hotel Data'!$A$5:$A$304,A24,'Hotel Data'!$J$5:$J$304,"Direct bookings only")/B24</x:f>
        <x:v>0.06666666666666667</x:v>
      </x:c>
      <x:c r="F24" s="43" t="n">
        <x:f>COUNTIFS('Hotel Data'!$A$5:$A$304,A24,'Hotel Data'!$E$5:$E$304,"No",'Hotel Data'!$C$5:$C$304,"Yes")/B24</x:f>
        <x:v>0</x:v>
      </x:c>
      <x:c r="G24" s="42" t="n">
        <x:f>COUNTIFS('Hotel Data'!$A$5:$A$304,A24,'Hotel Data'!$I$5:$I$304,"&gt;0")</x:f>
        <x:v>0</x:v>
      </x:c>
      <x:c r="H24" s="44" t="str">
        <x:f>IFERROR(MEDIAN(_xlfn._xlws.FILTER('Hotel Data'!$I$5:$I$304,('Hotel Data'!$A$5:$A$304=A24)*('Hotel Data'!$I$5:$I$304&gt;0))),"")</x:f>
      </x:c>
      <x:c r="I24" s="44" t="n">
        <x:f>IFERROR(MINIFS('Hotel Data'!$I$5:$I$304,'Hotel Data'!$A$5:$A$304,A24,'Hotel Data'!$I$5:$I$304,"&gt;0"),"")</x:f>
        <x:v>0</x:v>
      </x:c>
      <x:c r="J24" s="44" t="n">
        <x:f>IFERROR(MAXIFS('Hotel Data'!$I$5:$I$304,'Hotel Data'!$A$5:$A$304,A24,'Hotel Data'!$I$5:$I$304,"&gt;0"),"")</x:f>
        <x:v>0</x:v>
      </x:c>
      <x:c r="K24" s="44" t="n">
        <x:f>IFERROR(MEDIAN(_xlfn._xlws.FILTER('Hotel Data'!$I$5:$I$304,('Hotel Data'!$A$5:$A$304=A24)*('Hotel Data'!$F$5:$F$304="Yes"))),"")</x:f>
        <x:v>0</x:v>
      </x:c>
      <x:c r="L24" s="43" t="n">
        <x:f>COUNTIFS('Hotel Data'!$A$5:$A$304,A24,'Hotel Data'!$F$5:$F$304,"No")/B24</x:f>
        <x:v>0.2</x:v>
      </x:c>
    </x:row>
  </x:sheetData>
  <x:mergeCells>
    <x:mergeCell ref="A1:L1"/>
    <x:mergeCell ref="A2:L2"/>
  </x:mergeCells>
  <x:conditionalFormatting sqref="H5:H24">
    <x:cfRule type="dataBar" priority="1">
      <x:dataBar>
        <x:cfvo type="min"/>
        <x:cfvo type="max"/>
        <x:color rgb="FF0F9ED5"/>
      </x:dataBar>
      <x:extLst>
        <x:ext xmlns:x14="http://schemas.microsoft.com/office/spreadsheetml/2009/9/main" uri="{B025F937-C7B1-47D3-B67F-A62EFF666E3E}">
          <x14:id>{529F0B92-A489-A793-F802-22997EDE41EC}</x14:id>
        </x:ext>
      </x:extLst>
    </x:cfRule>
  </x:conditionalFormatting>
  <x:conditionalFormatting sqref="D5:D24">
    <x:cfRule type="colorScale" priority="2">
      <x:colorScale>
        <x:cfvo type="min"/>
        <x:cfvo type="percentile" val="50"/>
        <x:cfvo type="max"/>
        <x:color rgb="FFFCE5E5"/>
        <x:color rgb="FFFFF1CC"/>
        <x:color rgb="FFE3F2E8"/>
      </x:colorScale>
    </x:cfRule>
  </x:conditionalFormatting>
  <x:pageMargins left="0.7" right="0.7" top="0.75" bottom="0.75" header="0.3" footer="0.3"/>
  <x:extLst>
    <x:ext xmlns:x14="http://schemas.microsoft.com/office/spreadsheetml/2009/9/main" xmlns:xm="http://schemas.microsoft.com/office/excel/2006/main" uri="{78C0D931-6437-407d-A8EE-F0AAD7539E65}">
      <x14:conditionalFormattings>
        <x14:conditionalFormatting>
          <x14:cfRule type="dataBar" priority="1" id="{529F0B92-A489-A793-F802-22997EDE41EC}">
            <x14:dataBar gradient="1">
              <x14:cfvo type="min"/>
              <x14:cfvo type="max"/>
              <x14:fillColor rgb="FF0F9ED5"/>
            </x14:dataBar>
          </x14:cfRule>
          <xm:sqref>H5:H24</xm:sqref>
        </x14:conditionalFormatting>
      </x14:conditionalFormattings>
    </x:ext>
  </x:extLst>
</x:worksheet>
</file>

<file path=xl/worksheets/sheet3.xml><?xml version="1.0" encoding="utf-8"?>
<x:worksheet xmlns:x="http://schemas.openxmlformats.org/spreadsheetml/2006/main">
  <x:sheetFormatPr defaultRowHeight="15"/>
  <x:cols>
    <x:col min="1" max="1" width="24" hidden="0" customWidth="1"/>
    <x:col min="2" max="2" width="65" hidden="0" customWidth="1"/>
    <x:col min="3" max="3" width="16" hidden="0" customWidth="1"/>
    <x:col min="4" max="4" width="20" hidden="0" customWidth="1"/>
    <x:col min="5" max="5" width="14" hidden="0" customWidth="1"/>
    <x:col min="6" max="6" width="18" hidden="0" customWidth="1"/>
    <x:col min="7" max="7" width="14" hidden="0" customWidth="1"/>
    <x:col min="8" max="8" width="14" hidden="0" customWidth="1"/>
  </x:cols>
  <x:sheetData>
    <x:row r="1" ht="30" customHeight="1">
      <x:c r="A1" s="4" t="str">
        <x:v>Ready-to-use findings for the UK Hotel Parking Index 2026</x:v>
      </x:c>
      <x:c r="B1" s="4"/>
      <x:c r="C1" s="4"/>
      <x:c r="D1" s="4"/>
      <x:c r="E1" s="4"/>
      <x:c r="F1" s="4"/>
      <x:c r="G1" s="4"/>
      <x:c r="H1" s="4"/>
    </x:row>
    <x:row r="2" ht="34" customHeight="1">
      <x:c r="A2" s="11" t="str">
        <x:v>These headline statistics are calculated from the 300-row Hotel Data sheet. Use the wording notes below with the methodology caveat that this is a 15-hotel sample per destination.</x:v>
      </x:c>
      <x:c r="B2" s="11"/>
      <x:c r="C2" s="11"/>
      <x:c r="D2" s="11"/>
      <x:c r="E2" s="11"/>
      <x:c r="F2" s="11"/>
      <x:c r="G2" s="11"/>
      <x:c r="H2" s="11"/>
    </x:row>
    <x:row r="4">
      <x:c r="A4" s="48" t="str">
        <x:v>Hotels checked</x:v>
      </x:c>
      <x:c r="B4" s="48" t="str">
        <x:v>Destinations</x:v>
      </x:c>
      <x:c r="C4" s="48" t="str">
        <x:v>On-site parking</x:v>
      </x:c>
      <x:c r="D4" s="48" t="str">
        <x:v>Median paid rate</x:v>
      </x:c>
      <x:c r="E4" s="48" t="str">
        <x:v>Always free</x:v>
      </x:c>
      <x:c r="F4" s="48" t="str">
        <x:v>No clear price</x:v>
      </x:c>
    </x:row>
    <x:row r="5">
      <x:c r="A5" s="52" t="n">
        <x:f>COUNTA('Hotel Data'!$B$5:$B$304)</x:f>
        <x:v>300</x:v>
      </x:c>
      <x:c r="B5" s="52" t="n">
        <x:f>COUNTA('Destination Summary'!$A$5:$A$24)</x:f>
        <x:v>20</x:v>
      </x:c>
      <x:c r="C5" s="56" t="n">
        <x:f>COUNTIF('Hotel Data'!$E$5:$E$304,"Yes")/COUNTA('Hotel Data'!$B$5:$B$304)</x:f>
        <x:v>0.4533333333333333</x:v>
      </x:c>
      <x:c r="D5" s="58" t="n">
        <x:f>MEDIAN(_xlfn._xlws.FILTER('Hotel Data'!$I$5:$I$304,'Hotel Data'!$I$5:$I$304&gt;0))</x:f>
        <x:v>19</x:v>
      </x:c>
      <x:c r="E5" s="56" t="n">
        <x:f>COUNTIF('Hotel Data'!$J$5:$J$304,"Always")/COUNTA('Hotel Data'!$B$5:$B$304)</x:f>
        <x:v>0.09666666666666666</x:v>
      </x:c>
      <x:c r="F5" s="56" t="n">
        <x:f>COUNTIF('Hotel Data'!$F$5:$F$304,"No")/COUNTA('Hotel Data'!$B$5:$B$304)</x:f>
        <x:v>0.32666666666666666</x:v>
      </x:c>
    </x:row>
    <x:row r="8">
      <x:c r="A8" s="62" t="str">
        <x:v>Headline findings</x:v>
      </x:c>
      <x:c r="B8" s="62"/>
      <x:c r="C8" s="62"/>
      <x:c r="D8" s="62" t="str">
        <x:v>Published numeric rate distribution</x:v>
      </x:c>
      <x:c r="E8" s="62"/>
      <x:c r="F8" s="62"/>
      <x:c r="G8" s="62"/>
      <x:c r="H8" s="62"/>
    </x:row>
    <x:row r="10">
      <x:c r="A10" s="67" t="str">
        <x:v>Overall paid parking</x:v>
      </x:c>
      <x:c r="B10" s="34" t="str">
        <x:v>Among the 167 hotels with a published paid overnight/24-hour rate, the median charge was £19.</x:v>
      </x:c>
      <x:c r="D10" s="19" t="str">
        <x:v>Band</x:v>
      </x:c>
      <x:c r="E10" s="19" t="str">
        <x:v>Hotels</x:v>
      </x:c>
      <x:c r="F10" s="19" t="str">
        <x:v>Share of 300</x:v>
      </x:c>
    </x:row>
    <x:row r="11">
      <x:c r="A11" s="67" t="str">
        <x:v>On-site parking</x:v>
      </x:c>
      <x:c r="B11" s="34" t="str">
        <x:v>136 of 300 hotels (45.3%) had on-site parking in the researched sample.</x:v>
      </x:c>
      <x:c r="D11" t="str">
        <x:v>Free (including direct-only £0)</x:v>
      </x:c>
      <x:c r="E11" t="n">
        <x:v>35</x:v>
      </x:c>
      <x:c r="F11" s="40" t="n">
        <x:v>0.11666666666666667</x:v>
      </x:c>
    </x:row>
    <x:row r="12">
      <x:c r="A12" s="67" t="str">
        <x:v>Free parking</x:v>
      </x:c>
      <x:c r="B12" s="34" t="str">
        <x:v>29 hotels (9.7%) offered always-free parking, with another 6 hotels (2.0%) offering free parking only to direct bookers.</x:v>
      </x:c>
      <x:c r="D12" t="str">
        <x:v>£0.01–£10</x:v>
      </x:c>
      <x:c r="E12" t="n">
        <x:v>21</x:v>
      </x:c>
      <x:c r="F12" s="40" t="n">
        <x:v>0.07</x:v>
      </x:c>
    </x:row>
    <x:row r="13">
      <x:c r="A13" s="67" t="str">
        <x:v>Price transparency</x:v>
      </x:c>
      <x:c r="B13" s="34" t="str">
        <x:v>98 of 300 hotels (32.7%) did not expose a dependable fixed standard overnight/24-hour parking price publicly.</x:v>
      </x:c>
      <x:c r="D13" t="str">
        <x:v>£10.01–£20</x:v>
      </x:c>
      <x:c r="E13" t="n">
        <x:v>84</x:v>
      </x:c>
      <x:c r="F13" s="40" t="n">
        <x:v>0.28</x:v>
      </x:c>
    </x:row>
    <x:row r="14">
      <x:c r="A14" s="67" t="str">
        <x:v>Most expensive verified rate</x:v>
      </x:c>
      <x:c r="B14" s="34" t="str">
        <x:v>Park Plaza London Westminster Bridge published parking from £70/day — the highest numeric rate in the dataset.</x:v>
      </x:c>
      <x:c r="D14" t="str">
        <x:v>£20.01–£30</x:v>
      </x:c>
      <x:c r="E14" t="n">
        <x:v>34</x:v>
      </x:c>
      <x:c r="F14" s="40" t="n">
        <x:v>0.11333333333333333</x:v>
      </x:c>
    </x:row>
    <x:row r="15">
      <x:c r="A15" s="67" t="str">
        <x:v>Free-parking stronghold</x:v>
      </x:c>
      <x:c r="B15" s="34" t="str">
        <x:v>Windermere / Lake District had on-site parking at all 15 sampled hotels; 11 of 15 offered always-free parking and one more offered free parking for direct bookings.</x:v>
      </x:c>
      <x:c r="D15" t="str">
        <x:v>£30.01–£40</x:v>
      </x:c>
      <x:c r="E15" t="n">
        <x:v>15</x:v>
      </x:c>
      <x:c r="F15" s="40" t="n">
        <x:v>0.05</x:v>
      </x:c>
    </x:row>
    <x:row r="16">
      <x:c r="A16" s="67" t="str">
        <x:v>Inverness</x:v>
      </x:c>
      <x:c r="B16" s="34" t="str">
        <x:v>7 of 15 sampled Inverness hotels offered always-free parking, giving it the second-highest always-free share in the study.</x:v>
      </x:c>
      <x:c r="D16" t="str">
        <x:v>&gt;£40</x:v>
      </x:c>
      <x:c r="E16" t="n">
        <x:v>13</x:v>
      </x:c>
      <x:c r="F16" s="40" t="n">
        <x:v>0.043333333333333335</x:v>
      </x:c>
    </x:row>
    <x:row r="17">
      <x:c r="A17" s="67" t="str">
        <x:v>City-centre contrast</x:v>
      </x:c>
      <x:c r="B17" s="34" t="str">
        <x:v>Only 1 of 15 sampled Belfast hotels and 3 of 15 sampled Manchester hotels had on-site parking; most sampled city-centre stays relied on public or hotel-discounted off-site parking.</x:v>
      </x:c>
      <x:c r="D17" t="str">
        <x:v>No fixed numeric price</x:v>
      </x:c>
      <x:c r="E17" t="n">
        <x:v>98</x:v>
      </x:c>
      <x:c r="F17" s="40" t="n">
        <x:v>0.32666666666666666</x:v>
      </x:c>
    </x:row>
    <x:row r="18">
      <x:c r="A18" s="67" t="str">
        <x:v>Highest median paid rate</x:v>
      </x:c>
      <x:c r="B18" s="34" t="str">
        <x:v>London had the highest median published paid rate at £39 among its hotels with a numeric paid rate; Edinburgh followed at £30 and Cambridge at £29.</x:v>
      </x:c>
    </x:row>
    <x:row r="19">
      <x:c r="A19" s="67" t="str">
        <x:v>Coverage warning</x:v>
      </x:c>
      <x:c r="B19" s="34" t="str">
        <x:v>Destination medians should be read with the published-paid sample size: some cities had many hotels that advertised parking arrangements without publishing a dependable final rate.</x:v>
      </x:c>
    </x:row>
    <x:row r="22">
      <x:c r="A22" s="62" t="str">
        <x:v>Source note for the £70 maximum</x:v>
      </x:c>
      <x:c r="B22" s="62"/>
      <x:c r="C22" s="62"/>
      <x:c r="D22" s="62"/>
      <x:c r="E22" s="62"/>
      <x:c r="F22" s="62"/>
      <x:c r="G22" s="62"/>
      <x:c r="H22" s="62"/>
    </x:row>
    <x:row r="23">
      <x:c r="A23" s="42" t="str">
        <x:v>Park Plaza Westminster Bridge — official hotel page: https://www.parkplazawestminsterbridge.com/contact-us/ (current official pages show parking from £70/day; another official services page displayed from £65, so the hotel row retains the published range in Notes).</x:v>
      </x:c>
      <x:c r="B23" s="42"/>
      <x:c r="C23" s="42"/>
      <x:c r="D23" s="42"/>
      <x:c r="E23" s="42"/>
      <x:c r="F23" s="42"/>
      <x:c r="G23" s="42"/>
      <x:c r="H23" s="42"/>
    </x:row>
    <x:row r="24">
      <x:c r="A24" s="42"/>
      <x:c r="B24" s="42"/>
      <x:c r="C24" s="42"/>
      <x:c r="D24" s="42"/>
      <x:c r="E24" s="42"/>
      <x:c r="F24" s="42"/>
      <x:c r="G24" s="42"/>
      <x:c r="H24" s="42"/>
    </x:row>
  </x:sheetData>
  <x:mergeCells>
    <x:mergeCell ref="A1:H1"/>
    <x:mergeCell ref="A2:H2"/>
    <x:mergeCell ref="A8:H8"/>
    <x:mergeCell ref="D8:H8"/>
    <x:mergeCell ref="A22:H22"/>
    <x:mergeCell ref="A23:H24"/>
  </x:mergeCells>
  <x:pageMargins left="0.7" right="0.7" top="0.75" bottom="0.75" header="0.3" footer="0.3"/>
</x:worksheet>
</file>

<file path=xl/worksheets/sheet4.xml><?xml version="1.0" encoding="utf-8"?>
<x:worksheet xmlns:x="http://schemas.openxmlformats.org/spreadsheetml/2006/main">
  <x:sheetFormatPr defaultRowHeight="15"/>
  <x:cols>
    <x:col min="1" max="1" width="26" hidden="0" customWidth="1"/>
    <x:col min="2" max="2" width="95" hidden="0" customWidth="1"/>
  </x:cols>
  <x:sheetData>
    <x:row r="1" ht="30" customHeight="1">
      <x:c r="A1" s="4" t="str">
        <x:v>Methodology &amp; data dictionary</x:v>
      </x:c>
      <x:c r="B1" s="4"/>
      <x:c r="C1" s="4"/>
      <x:c r="D1" s="4"/>
      <x:c r="E1" s="4"/>
      <x:c r="F1" s="4"/>
      <x:c r="G1" s="4"/>
      <x:c r="H1" s="4"/>
    </x:row>
    <x:row r="3">
      <x:c r="A3" s="19" t="str">
        <x:v>Methodology item</x:v>
      </x:c>
      <x:c r="B3" s="19" t="str">
        <x:v>Rule</x:v>
      </x:c>
    </x:row>
    <x:row r="4">
      <x:c r="A4" s="67" t="str">
        <x:v>Scope</x:v>
      </x:c>
      <x:c r="B4" s="34" t="str">
        <x:v>300 hotels across 20 named UK destinations, with 15 hotels sampled per destination. The destinations are London, Bath, Brighton, Bristol, Oxford, Cambridge, York, Manchester, Liverpool, Birmingham, Leeds, Newcastle upon Tyne, Bournemouth, Windermere / Lake District, Edinburgh, Glasgow, Inverness, Cardiff, Belfast and Chester. Cornwall was deliberately not used because it is a region rather than a single comparable parking market.</x:v>
      </x:c>
    </x:row>
    <x:row r="5">
      <x:c r="A5" s="67" t="str">
        <x:v>Research date</x:v>
      </x:c>
      <x:c r="B5" s="34" t="str">
        <x:v>Parking information was checked on 6 October 2026. Hotel parking prices and arrangements can change; readers should reconfirm before travel.</x:v>
      </x:c>
    </x:row>
    <x:row r="6">
      <x:c r="A6" s="67" t="str">
        <x:v>What counts as parking available</x:v>
      </x:c>
      <x:c r="B6" s="34" t="str">
        <x:v>Parking solution available = the hotel offers, recommends, validates or explicitly directs guests to a usable parking solution. This is separate from On-site? A public car park, valet arrangement or negotiated off-site car park can therefore be 'available' while On-site? is No.</x:v>
      </x:c>
    </x:row>
    <x:row r="7">
      <x:c r="A7" s="67" t="str">
        <x:v>Analysis overnight cost</x:v>
      </x:c>
      <x:c r="B7" s="34" t="str">
        <x:v>The numeric comparison uses a hotel guest's published overnight or 24-hour rate where available. Where weekday/weekend rates differ, the leisure/weekend resident rate is preferred. When an official page gives a public rate plus an explicit percentage hotel discount, the exact discounted amount may be calculated and is explained in Notes.</x:v>
      </x:c>
    </x:row>
    <x:row r="8">
      <x:c r="A8" s="67" t="str">
        <x:v>Free parking</x:v>
      </x:c>
      <x:c r="B8" s="34" t="str">
        <x:v>'Always' means the research source describes parking as free for hotel guests without a direct-booking condition. 'Direct bookings only' is kept separate and is not counted in the always-free percentage.</x:v>
      </x:c>
    </x:row>
    <x:row r="9">
      <x:c r="A9" s="67" t="str">
        <x:v>Missing prices</x:v>
      </x:c>
      <x:c r="B9" s="34" t="str">
        <x:v>If a hotel advertises parking, a discount or a nearby facility but no dependable final overnight/24-hour amount could be verified, the price is left blank and Published rate? is No. No price is guessed.</x:v>
      </x:c>
    </x:row>
    <x:row r="10">
      <x:c r="A10" s="67" t="str">
        <x:v>Destination median</x:v>
      </x:c>
      <x:c r="B10" s="34" t="str">
        <x:v>Median paid rate uses only positive numeric analysis rates. Free parking and unpublished prices are excluded from that median. Published paid rates (n) must be shown beside the median so destinations with lower price transparency are not presented as equally complete.</x:v>
      </x:c>
    </x:row>
    <x:row r="11">
      <x:c r="A11" s="67" t="str">
        <x:v>Median known incl free</x:v>
      </x:c>
      <x:c r="B11" s="34" t="str">
        <x:v>A secondary metric that includes verified £0 rates as well as positive numeric rates. It still excludes hotels without a dependable numeric rate.</x:v>
      </x:c>
    </x:row>
    <x:row r="12">
      <x:c r="A12" s="67" t="str">
        <x:v>Source hierarchy</x:v>
      </x:c>
      <x:c r="B12" s="34" t="str">
        <x:v>Preferred order: official hotel or hotel-group page; official tourism organisation or named parking operator; secondary hotel/OTA sources only where necessary. Every row retains the URL used for audit and updating.</x:v>
      </x:c>
    </x:row>
    <x:row r="13">
      <x:c r="A13" s="67" t="str">
        <x:v>Confidence</x:v>
      </x:c>
      <x:c r="B13" s="34" t="str">
        <x:v>A = strong/current first-party or direct source; B = usable but involves an inference, mixed source or secondary confirmation; C = secondary/OTA evidence and should be rechecked first in a future refresh.</x:v>
      </x:c>
    </x:row>
    <x:row r="14">
      <x:c r="A14" s="67" t="str">
        <x:v>Interpretation</x:v>
      </x:c>
      <x:c r="B14" s="34" t="str">
        <x:v>This is a structured 15-hotel sample per destination, not a census of every hotel in that destination. Results describe the researched sample and should be worded accordingly.</x:v>
      </x:c>
    </x:row>
    <x:row r="17">
      <x:c r="A17" s="62" t="str">
        <x:v>Field dictionary</x:v>
      </x:c>
      <x:c r="B17" s="62"/>
      <x:c r="C17" s="62"/>
      <x:c r="D17" s="62"/>
      <x:c r="E17" s="62"/>
      <x:c r="F17" s="62"/>
      <x:c r="G17" s="62"/>
      <x:c r="H17" s="62"/>
    </x:row>
    <x:row r="19">
      <x:c r="A19" s="19" t="str">
        <x:v>Field</x:v>
      </x:c>
      <x:c r="B19" s="19" t="str">
        <x:v>Meaning</x:v>
      </x:c>
    </x:row>
    <x:row r="20">
      <x:c r="A20" s="66" t="str">
        <x:v>Parking solution available?</x:v>
      </x:c>
      <x:c r="B20" s="42" t="str">
        <x:v>Whether a usable guest parking solution is stated or recommended.</x:v>
      </x:c>
    </x:row>
    <x:row r="21">
      <x:c r="A21" s="66" t="str">
        <x:v>Parking type</x:v>
      </x:c>
      <x:c r="B21" s="42" t="str">
        <x:v>On-site self, valet, discounted off-site, third-party/public, or no hotel parking.</x:v>
      </x:c>
    </x:row>
    <x:row r="22">
      <x:c r="A22" s="66" t="str">
        <x:v>On-site?</x:v>
      </x:c>
      <x:c r="B22" s="42" t="str">
        <x:v>Whether the parking facility is physically at / controlled as part of the hotel stay location.</x:v>
      </x:c>
    </x:row>
    <x:row r="23">
      <x:c r="A23" s="66" t="str">
        <x:v>Published rate?</x:v>
      </x:c>
      <x:c r="B23" s="42" t="str">
        <x:v>Whether a dependable numeric standard overnight/24-hour amount was found.</x:v>
      </x:c>
    </x:row>
    <x:row r="24">
      <x:c r="A24" s="66" t="str">
        <x:v>Min / Max overnight cost</x:v>
      </x:c>
      <x:c r="B24" s="42" t="str">
        <x:v>Published range where more than one relevant rate exists.</x:v>
      </x:c>
    </x:row>
    <x:row r="25">
      <x:c r="A25" s="66" t="str">
        <x:v>Analysis overnight cost</x:v>
      </x:c>
      <x:c r="B25" s="42" t="str">
        <x:v>Single numeric amount used in summary calculations under the methodology above.</x:v>
      </x:c>
    </x:row>
    <x:row r="26">
      <x:c r="A26" s="66" t="str">
        <x:v>Free status</x:v>
      </x:c>
      <x:c r="B26" s="42" t="str">
        <x:v>Always / Direct bookings only / No.</x:v>
      </x:c>
    </x:row>
    <x:row r="27">
      <x:c r="A27" s="66" t="str">
        <x:v>Confidence</x:v>
      </x:c>
      <x:c r="B27" s="42" t="str">
        <x:v>A/B/C evidence confidence for future refreshing.</x:v>
      </x:c>
    </x:row>
    <x:row r="28">
      <x:c r="A28" s="66" t="str">
        <x:v>Notes</x:v>
      </x:c>
      <x:c r="B28" s="42" t="str">
        <x:v>Important caveats, discounts, conflicting published amounts or operational details.</x:v>
      </x:c>
    </x:row>
  </x:sheetData>
  <x:mergeCells>
    <x:mergeCell ref="A1:H1"/>
    <x:mergeCell ref="A17:H17"/>
  </x:mergeCells>
  <x:pageMargins left="0.7" right="0.7" top="0.75" bottom="0.75" header="0.3" footer="0.3"/>
</x:worksheet>
</file>